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a8df8624b2a753c6/supports ios/supports 2024/Excel 2024 1er niveau/exos excel 2024 niv1/"/>
    </mc:Choice>
  </mc:AlternateContent>
  <xr:revisionPtr revIDLastSave="37" documentId="13_ncr:1_{12D3CA34-CB41-4480-971B-0AC2CDC6898F}" xr6:coauthVersionLast="47" xr6:coauthVersionMax="47" xr10:uidLastSave="{CC7025A0-0686-4130-ACC9-4EB3FA1ECF6C}"/>
  <bookViews>
    <workbookView xWindow="780" yWindow="780" windowWidth="17880" windowHeight="11580" tabRatio="784" activeTab="4" xr2:uid="{00000000-000D-0000-FFFF-FFFF00000000}"/>
  </bookViews>
  <sheets>
    <sheet name="REGION EST" sheetId="1" r:id="rId1"/>
    <sheet name="REGION NORD" sheetId="2" r:id="rId2"/>
    <sheet name="REGION OUEST" sheetId="3" r:id="rId3"/>
    <sheet name="REGION SUD" sheetId="4" r:id="rId4"/>
    <sheet name="TOTAL FRANCE" sheetId="5" r:id="rId5"/>
    <sheet name="représentation" sheetId="6" r:id="rId6"/>
  </sheets>
  <definedNames>
    <definedName name="__123Graph_A" localSheetId="0" hidden="1">'REGION EST'!$F$2:$F$5</definedName>
    <definedName name="__123Graph_A" localSheetId="1" hidden="1">'REGION NORD'!$F$2:$F$5</definedName>
    <definedName name="__123Graph_A" localSheetId="2" hidden="1">'REGION OUEST'!$F$2:$F$5</definedName>
    <definedName name="__123Graph_A" localSheetId="3" hidden="1">'REGION SUD'!$F$2:$F$5</definedName>
    <definedName name="__123Graph_A" localSheetId="4" hidden="1">'TOTAL FRANCE'!$F$2:$F$5</definedName>
    <definedName name="__123Graph_AHISTOCUMULE" localSheetId="0" hidden="1">'REGION EST'!$B$2:$E$2</definedName>
    <definedName name="__123Graph_AHISTOCUMULE" localSheetId="1" hidden="1">'REGION NORD'!$B$2:$E$2</definedName>
    <definedName name="__123Graph_AHISTOCUMULE" localSheetId="2" hidden="1">'REGION OUEST'!$B$2:$E$2</definedName>
    <definedName name="__123Graph_AHISTOCUMULE" localSheetId="3" hidden="1">'REGION SUD'!$B$2:$E$2</definedName>
    <definedName name="__123Graph_AHISTOCUMULE" localSheetId="4" hidden="1">'TOTAL FRANCE'!$B$2:$E$2</definedName>
    <definedName name="__123Graph_AHISTOSIMPLE" localSheetId="0" hidden="1">'REGION EST'!$B$2:$E$2</definedName>
    <definedName name="__123Graph_AHISTOSIMPLE" localSheetId="1" hidden="1">'REGION NORD'!$B$2:$E$2</definedName>
    <definedName name="__123Graph_AHISTOSIMPLE" localSheetId="2" hidden="1">'REGION OUEST'!$B$2:$E$2</definedName>
    <definedName name="__123Graph_AHISTOSIMPLE" localSheetId="3" hidden="1">'REGION SUD'!$B$2:$E$2</definedName>
    <definedName name="__123Graph_AHISTOSIMPLE" localSheetId="4" hidden="1">'TOTAL FRANCE'!$B$2:$E$2</definedName>
    <definedName name="__123Graph_ASECTORECLATE" localSheetId="0" hidden="1">'REGION EST'!$F$2:$F$5</definedName>
    <definedName name="__123Graph_ASECTORECLATE" localSheetId="1" hidden="1">'REGION NORD'!$F$2:$F$5</definedName>
    <definedName name="__123Graph_ASECTORECLATE" localSheetId="2" hidden="1">'REGION OUEST'!$F$2:$F$5</definedName>
    <definedName name="__123Graph_ASECTORECLATE" localSheetId="3" hidden="1">'REGION SUD'!$F$2:$F$5</definedName>
    <definedName name="__123Graph_ASECTORECLATE" localSheetId="4" hidden="1">'TOTAL FRANCE'!$F$2:$F$5</definedName>
    <definedName name="__123Graph_ASECTORIEL" localSheetId="0" hidden="1">'REGION EST'!$F$2:$F$5</definedName>
    <definedName name="__123Graph_ASECTORIEL" localSheetId="1" hidden="1">'REGION NORD'!$F$2:$F$5</definedName>
    <definedName name="__123Graph_ASECTORIEL" localSheetId="2" hidden="1">'REGION OUEST'!$F$2:$F$5</definedName>
    <definedName name="__123Graph_ASECTORIEL" localSheetId="3" hidden="1">'REGION SUD'!$F$2:$F$5</definedName>
    <definedName name="__123Graph_ASECTORIEL" localSheetId="4" hidden="1">'TOTAL FRANCE'!$F$2:$F$5</definedName>
    <definedName name="__123Graph_B" localSheetId="1" hidden="1">'REGION NORD'!$I$2:$I$5</definedName>
    <definedName name="__123Graph_B" localSheetId="2" hidden="1">'REGION OUEST'!$I$2:$I$5</definedName>
    <definedName name="__123Graph_B" localSheetId="3" hidden="1">'REGION SUD'!$I$2:$I$5</definedName>
    <definedName name="__123Graph_B" localSheetId="4" hidden="1">'TOTAL FRANCE'!$J$3:$J$5</definedName>
    <definedName name="__123Graph_BHISTOCUMULE" localSheetId="0" hidden="1">'REGION EST'!$B$3:$E$3</definedName>
    <definedName name="__123Graph_BHISTOCUMULE" localSheetId="1" hidden="1">'REGION NORD'!$B$3:$E$3</definedName>
    <definedName name="__123Graph_BHISTOCUMULE" localSheetId="2" hidden="1">'REGION OUEST'!$B$3:$E$3</definedName>
    <definedName name="__123Graph_BHISTOCUMULE" localSheetId="3" hidden="1">'REGION SUD'!$B$3:$E$3</definedName>
    <definedName name="__123Graph_BHISTOCUMULE" localSheetId="4" hidden="1">'TOTAL FRANCE'!$B$3:$E$3</definedName>
    <definedName name="__123Graph_BHISTOSIMPLE" localSheetId="0" hidden="1">'REGION EST'!$B$3:$E$3</definedName>
    <definedName name="__123Graph_BHISTOSIMPLE" localSheetId="1" hidden="1">'REGION NORD'!$B$3:$E$3</definedName>
    <definedName name="__123Graph_BHISTOSIMPLE" localSheetId="2" hidden="1">'REGION OUEST'!$B$3:$E$3</definedName>
    <definedName name="__123Graph_BHISTOSIMPLE" localSheetId="3" hidden="1">'REGION SUD'!$B$3:$E$3</definedName>
    <definedName name="__123Graph_BHISTOSIMPLE" localSheetId="4" hidden="1">'TOTAL FRANCE'!$B$3:$E$3</definedName>
    <definedName name="__123Graph_BSECTORECLATE" localSheetId="0" hidden="1">'REGION EST'!$J$2:$J$5</definedName>
    <definedName name="__123Graph_BSECTORECLATE" localSheetId="1" hidden="1">'REGION NORD'!$I$2:$I$5</definedName>
    <definedName name="__123Graph_BSECTORECLATE" localSheetId="2" hidden="1">'REGION OUEST'!$I$2:$I$5</definedName>
    <definedName name="__123Graph_BSECTORECLATE" localSheetId="3" hidden="1">'REGION SUD'!$J$2:$J$5</definedName>
    <definedName name="__123Graph_BSECTORECLATE" localSheetId="4" hidden="1">'TOTAL FRANCE'!$J$3:$J$5</definedName>
    <definedName name="__123Graph_BSECTORIEL" localSheetId="3" hidden="1">'REGION SUD'!$I$2:$I$5</definedName>
    <definedName name="__123Graph_CHISTOCUMULE" localSheetId="0" hidden="1">'REGION EST'!$B$4:$E$4</definedName>
    <definedName name="__123Graph_CHISTOCUMULE" localSheetId="1" hidden="1">'REGION NORD'!$B$4:$E$4</definedName>
    <definedName name="__123Graph_CHISTOCUMULE" localSheetId="2" hidden="1">'REGION OUEST'!$B$4:$E$4</definedName>
    <definedName name="__123Graph_CHISTOCUMULE" localSheetId="3" hidden="1">'REGION SUD'!$B$4:$E$4</definedName>
    <definedName name="__123Graph_CHISTOCUMULE" localSheetId="4" hidden="1">'TOTAL FRANCE'!$B$4:$E$4</definedName>
    <definedName name="__123Graph_CHISTOSIMPLE" localSheetId="0" hidden="1">'REGION EST'!$B$4:$E$4</definedName>
    <definedName name="__123Graph_CHISTOSIMPLE" localSheetId="1" hidden="1">'REGION NORD'!$B$4:$E$4</definedName>
    <definedName name="__123Graph_CHISTOSIMPLE" localSheetId="2" hidden="1">'REGION OUEST'!$B$4:$E$4</definedName>
    <definedName name="__123Graph_CHISTOSIMPLE" localSheetId="3" hidden="1">'REGION SUD'!$B$4:$E$4</definedName>
    <definedName name="__123Graph_CHISTOSIMPLE" localSheetId="4" hidden="1">'TOTAL FRANCE'!$B$4:$E$4</definedName>
    <definedName name="__123Graph_DHISTOCUMULE" localSheetId="0" hidden="1">'REGION EST'!$B$5:$E$5</definedName>
    <definedName name="__123Graph_DHISTOCUMULE" localSheetId="1" hidden="1">'REGION NORD'!$B$5:$E$5</definedName>
    <definedName name="__123Graph_DHISTOCUMULE" localSheetId="2" hidden="1">'REGION OUEST'!$B$5:$E$5</definedName>
    <definedName name="__123Graph_DHISTOCUMULE" localSheetId="3" hidden="1">'REGION SUD'!$B$5:$E$5</definedName>
    <definedName name="__123Graph_DHISTOCUMULE" localSheetId="4" hidden="1">'TOTAL FRANCE'!$B$5:$E$5</definedName>
    <definedName name="__123Graph_DHISTOSIMPLE" localSheetId="0" hidden="1">'REGION EST'!$B$5:$E$5</definedName>
    <definedName name="__123Graph_DHISTOSIMPLE" localSheetId="1" hidden="1">'REGION NORD'!$B$5:$E$5</definedName>
    <definedName name="__123Graph_DHISTOSIMPLE" localSheetId="2" hidden="1">'REGION OUEST'!$B$5:$E$5</definedName>
    <definedName name="__123Graph_DHISTOSIMPLE" localSheetId="3" hidden="1">'REGION SUD'!$B$5:$E$5</definedName>
    <definedName name="__123Graph_DHISTOSIMPLE" localSheetId="4" hidden="1">'TOTAL FRANCE'!$B$5:$E$5</definedName>
    <definedName name="__123Graph_LBL_A" localSheetId="0" hidden="1">'REGION EST'!$E$4:$E$4</definedName>
    <definedName name="__123Graph_LBL_A" localSheetId="1" hidden="1">'REGION NORD'!$E$4:$E$4</definedName>
    <definedName name="__123Graph_LBL_A" localSheetId="2" hidden="1">'REGION OUEST'!$E$4:$E$4</definedName>
    <definedName name="__123Graph_LBL_A" localSheetId="3" hidden="1">'REGION SUD'!$E$4:$E$4</definedName>
    <definedName name="__123Graph_LBL_A" localSheetId="4" hidden="1">'TOTAL FRANCE'!$E$4:$E$4</definedName>
    <definedName name="__123Graph_LBL_AHISTOCUMULE" localSheetId="0" hidden="1">'REGION EST'!$B$2:$E$2</definedName>
    <definedName name="__123Graph_LBL_AHISTOCUMULE" localSheetId="1" hidden="1">'REGION NORD'!$B$2:$E$2</definedName>
    <definedName name="__123Graph_LBL_AHISTOCUMULE" localSheetId="2" hidden="1">'REGION OUEST'!$B$2:$E$2</definedName>
    <definedName name="__123Graph_LBL_AHISTOCUMULE" localSheetId="3" hidden="1">'REGION SUD'!$B$2:$E$2</definedName>
    <definedName name="__123Graph_LBL_AHISTOCUMULE" localSheetId="4" hidden="1">'TOTAL FRANCE'!$B$2:$E$2</definedName>
    <definedName name="__123Graph_LBL_AHISTOSIMPLE" localSheetId="0" hidden="1">'REGION EST'!$B$2:$E$2</definedName>
    <definedName name="__123Graph_LBL_AHISTOSIMPLE" localSheetId="1" hidden="1">'REGION NORD'!$B$2:$E$2</definedName>
    <definedName name="__123Graph_LBL_AHISTOSIMPLE" localSheetId="2" hidden="1">'REGION OUEST'!$B$2:$E$2</definedName>
    <definedName name="__123Graph_LBL_AHISTOSIMPLE" localSheetId="3" hidden="1">'REGION SUD'!$B$2:$E$2</definedName>
    <definedName name="__123Graph_LBL_AHISTOSIMPLE" localSheetId="4" hidden="1">'TOTAL FRANCE'!$B$2:$E$2</definedName>
    <definedName name="__123Graph_LBL_ASECTORECLATE" localSheetId="0" hidden="1">'REGION EST'!$E$4:$E$4</definedName>
    <definedName name="__123Graph_LBL_ASECTORECLATE" localSheetId="1" hidden="1">'REGION NORD'!$E$4:$E$4</definedName>
    <definedName name="__123Graph_LBL_ASECTORECLATE" localSheetId="2" hidden="1">'REGION OUEST'!$E$4:$E$4</definedName>
    <definedName name="__123Graph_LBL_ASECTORECLATE" localSheetId="3" hidden="1">'REGION SUD'!$E$4:$E$4</definedName>
    <definedName name="__123Graph_LBL_ASECTORECLATE" localSheetId="4" hidden="1">'TOTAL FRANCE'!$E$4:$E$4</definedName>
    <definedName name="__123Graph_LBL_ASECTORIEL" localSheetId="0" hidden="1">'REGION EST'!$E$4:$E$4</definedName>
    <definedName name="__123Graph_LBL_ASECTORIEL" localSheetId="1" hidden="1">'REGION NORD'!$E$4:$E$4</definedName>
    <definedName name="__123Graph_LBL_ASECTORIEL" localSheetId="2" hidden="1">'REGION OUEST'!$E$4:$E$4</definedName>
    <definedName name="__123Graph_LBL_ASECTORIEL" localSheetId="3" hidden="1">'REGION SUD'!$E$4:$E$4</definedName>
    <definedName name="__123Graph_LBL_ASECTORIEL" localSheetId="4" hidden="1">'TOTAL FRANCE'!$E$4:$E$4</definedName>
    <definedName name="__123Graph_LBL_BHISTOCUMULE" localSheetId="0" hidden="1">'REGION EST'!$B$3:$E$3</definedName>
    <definedName name="__123Graph_LBL_BHISTOCUMULE" localSheetId="1" hidden="1">'REGION NORD'!$B$3:$E$3</definedName>
    <definedName name="__123Graph_LBL_BHISTOCUMULE" localSheetId="2" hidden="1">'REGION OUEST'!$B$3:$E$3</definedName>
    <definedName name="__123Graph_LBL_BHISTOCUMULE" localSheetId="3" hidden="1">'REGION SUD'!$B$3:$E$3</definedName>
    <definedName name="__123Graph_LBL_BHISTOCUMULE" localSheetId="4" hidden="1">'TOTAL FRANCE'!$B$3:$E$3</definedName>
    <definedName name="__123Graph_LBL_BHISTOSIMPLE" localSheetId="0" hidden="1">'REGION EST'!$B$3:$E$3</definedName>
    <definedName name="__123Graph_LBL_BHISTOSIMPLE" localSheetId="1" hidden="1">'REGION NORD'!$B$3:$E$3</definedName>
    <definedName name="__123Graph_LBL_BHISTOSIMPLE" localSheetId="2" hidden="1">'REGION OUEST'!$B$3:$E$3</definedName>
    <definedName name="__123Graph_LBL_BHISTOSIMPLE" localSheetId="3" hidden="1">'REGION SUD'!$B$3:$E$3</definedName>
    <definedName name="__123Graph_LBL_BHISTOSIMPLE" localSheetId="4" hidden="1">'TOTAL FRANCE'!$B$3:$E$3</definedName>
    <definedName name="__123Graph_LBL_CHISTOCUMULE" localSheetId="0" hidden="1">'REGION EST'!$B$4:$E$4</definedName>
    <definedName name="__123Graph_LBL_CHISTOCUMULE" localSheetId="1" hidden="1">'REGION NORD'!$B$4:$E$4</definedName>
    <definedName name="__123Graph_LBL_CHISTOCUMULE" localSheetId="2" hidden="1">'REGION OUEST'!$B$4:$E$4</definedName>
    <definedName name="__123Graph_LBL_CHISTOCUMULE" localSheetId="3" hidden="1">'REGION SUD'!$B$4:$E$4</definedName>
    <definedName name="__123Graph_LBL_CHISTOCUMULE" localSheetId="4" hidden="1">'TOTAL FRANCE'!$B$4:$E$4</definedName>
    <definedName name="__123Graph_LBL_CHISTOSIMPLE" localSheetId="0" hidden="1">'REGION EST'!$B$4:$E$4</definedName>
    <definedName name="__123Graph_LBL_CHISTOSIMPLE" localSheetId="1" hidden="1">'REGION NORD'!$B$4:$E$4</definedName>
    <definedName name="__123Graph_LBL_CHISTOSIMPLE" localSheetId="2" hidden="1">'REGION OUEST'!$B$4:$E$4</definedName>
    <definedName name="__123Graph_LBL_CHISTOSIMPLE" localSheetId="3" hidden="1">'REGION SUD'!$B$4:$E$4</definedName>
    <definedName name="__123Graph_LBL_CHISTOSIMPLE" localSheetId="4" hidden="1">'TOTAL FRANCE'!$B$4:$E$4</definedName>
    <definedName name="__123Graph_LBL_DHISTOCUMULE" localSheetId="0" hidden="1">'REGION EST'!$B$5:$E$5</definedName>
    <definedName name="__123Graph_LBL_DHISTOCUMULE" localSheetId="1" hidden="1">'REGION NORD'!$B$5:$E$5</definedName>
    <definedName name="__123Graph_LBL_DHISTOCUMULE" localSheetId="2" hidden="1">'REGION OUEST'!$B$5:$E$5</definedName>
    <definedName name="__123Graph_LBL_DHISTOCUMULE" localSheetId="3" hidden="1">'REGION SUD'!$B$5:$E$5</definedName>
    <definedName name="__123Graph_LBL_DHISTOCUMULE" localSheetId="4" hidden="1">'TOTAL FRANCE'!$B$5:$E$5</definedName>
    <definedName name="__123Graph_LBL_DHISTOSIMPLE" localSheetId="0" hidden="1">'REGION EST'!$B$5:$E$5</definedName>
    <definedName name="__123Graph_LBL_DHISTOSIMPLE" localSheetId="1" hidden="1">'REGION NORD'!$B$5:$E$5</definedName>
    <definedName name="__123Graph_LBL_DHISTOSIMPLE" localSheetId="2" hidden="1">'REGION OUEST'!$B$5:$E$5</definedName>
    <definedName name="__123Graph_LBL_DHISTOSIMPLE" localSheetId="3" hidden="1">'REGION SUD'!$B$5:$E$5</definedName>
    <definedName name="__123Graph_LBL_DHISTOSIMPLE" localSheetId="4" hidden="1">'TOTAL FRANCE'!$B$5:$E$5</definedName>
    <definedName name="__123Graph_X" localSheetId="0" hidden="1">'REGION EST'!$A$2:$A$5</definedName>
    <definedName name="__123Graph_X" localSheetId="1" hidden="1">'REGION NORD'!$A$2:$A$5</definedName>
    <definedName name="__123Graph_X" localSheetId="2" hidden="1">'REGION OUEST'!$A$2:$A$5</definedName>
    <definedName name="__123Graph_X" localSheetId="3" hidden="1">'REGION SUD'!$A$2:$A$5</definedName>
    <definedName name="__123Graph_X" localSheetId="4" hidden="1">'TOTAL FRANCE'!$A$2:$A$5</definedName>
    <definedName name="__123Graph_XHISTOCUMULE" localSheetId="0" hidden="1">'REGION EST'!$B$1:$E$1</definedName>
    <definedName name="__123Graph_XHISTOCUMULE" localSheetId="1" hidden="1">'REGION NORD'!$B$1:$E$1</definedName>
    <definedName name="__123Graph_XHISTOCUMULE" localSheetId="2" hidden="1">'REGION OUEST'!$B$1:$E$1</definedName>
    <definedName name="__123Graph_XHISTOCUMULE" localSheetId="3" hidden="1">'REGION SUD'!$B$1:$E$1</definedName>
    <definedName name="__123Graph_XHISTOCUMULE" localSheetId="4" hidden="1">'TOTAL FRANCE'!$B$1:$E$1</definedName>
    <definedName name="__123Graph_XHISTOSIMPLE" localSheetId="0" hidden="1">'REGION EST'!$B$1:$E$1</definedName>
    <definedName name="__123Graph_XHISTOSIMPLE" localSheetId="1" hidden="1">'REGION NORD'!$B$1:$E$1</definedName>
    <definedName name="__123Graph_XHISTOSIMPLE" localSheetId="2" hidden="1">'REGION OUEST'!$B$1:$E$1</definedName>
    <definedName name="__123Graph_XHISTOSIMPLE" localSheetId="3" hidden="1">'REGION SUD'!$B$1:$E$1</definedName>
    <definedName name="__123Graph_XHISTOSIMPLE" localSheetId="4" hidden="1">'TOTAL FRANCE'!$B$1:$E$1</definedName>
    <definedName name="__123Graph_XSECTORECLATE" localSheetId="0" hidden="1">'REGION EST'!$A$2:$A$5</definedName>
    <definedName name="__123Graph_XSECTORECLATE" localSheetId="1" hidden="1">'REGION NORD'!$A$2:$A$5</definedName>
    <definedName name="__123Graph_XSECTORECLATE" localSheetId="2" hidden="1">'REGION OUEST'!$A$2:$A$5</definedName>
    <definedName name="__123Graph_XSECTORECLATE" localSheetId="3" hidden="1">'REGION SUD'!$A$2:$A$5</definedName>
    <definedName name="__123Graph_XSECTORECLATE" localSheetId="4" hidden="1">'TOTAL FRANCE'!$A$2:$A$5</definedName>
    <definedName name="__123Graph_XSECTORIEL" localSheetId="0" hidden="1">'REGION EST'!$A$2:$A$5</definedName>
    <definedName name="__123Graph_XSECTORIEL" localSheetId="1" hidden="1">'REGION NORD'!$A$2:$A$5</definedName>
    <definedName name="__123Graph_XSECTORIEL" localSheetId="2" hidden="1">'REGION OUEST'!$A$2:$A$5</definedName>
    <definedName name="__123Graph_XSECTORIEL" localSheetId="3" hidden="1">'REGION SUD'!$A$2:$A$5</definedName>
    <definedName name="__123Graph_XSECTORIEL" localSheetId="4" hidden="1">'TOTAL FRANCE'!$A$2:$A$5</definedName>
    <definedName name="_1__123Graph_ALIN_AIRE" localSheetId="0" hidden="1">'REGION EST'!$B$2:$E$2</definedName>
    <definedName name="_10__123Graph_BLIN_AIRE" localSheetId="4" hidden="1">'TOTAL FRANCE'!$B$3:$E$3</definedName>
    <definedName name="_11__123Graph_CLIN_AIRE" localSheetId="0" hidden="1">'REGION EST'!$B$4:$E$4</definedName>
    <definedName name="_12__123Graph_CLIN_AIRE" localSheetId="1" hidden="1">'REGION NORD'!$B$4:$E$4</definedName>
    <definedName name="_13__123Graph_CLIN_AIRE" localSheetId="2" hidden="1">'REGION OUEST'!$B$4:$E$4</definedName>
    <definedName name="_14__123Graph_CLIN_AIRE" localSheetId="3" hidden="1">'REGION SUD'!$B$4:$E$4</definedName>
    <definedName name="_15__123Graph_CLIN_AIRE" localSheetId="4" hidden="1">'TOTAL FRANCE'!$B$4:$E$4</definedName>
    <definedName name="_16__123Graph_DLIN_AIRE" localSheetId="0" hidden="1">'REGION EST'!$B$5:$E$5</definedName>
    <definedName name="_17__123Graph_DLIN_AIRE" localSheetId="1" hidden="1">'REGION NORD'!$B$5:$E$5</definedName>
    <definedName name="_18__123Graph_DLIN_AIRE" localSheetId="2" hidden="1">'REGION OUEST'!$B$5:$E$5</definedName>
    <definedName name="_19__123Graph_DLIN_AIRE" localSheetId="3" hidden="1">'REGION SUD'!$B$5:$E$5</definedName>
    <definedName name="_2__123Graph_ALIN_AIRE" localSheetId="1" hidden="1">'REGION NORD'!$B$2:$E$2</definedName>
    <definedName name="_20__123Graph_DLIN_AIRE" localSheetId="4" hidden="1">'TOTAL FRANCE'!$B$5:$E$5</definedName>
    <definedName name="_21__123Graph_XLIN_AIRE" localSheetId="0" hidden="1">'REGION EST'!$B$1:$E$1</definedName>
    <definedName name="_22__123Graph_XLIN_AIRE" localSheetId="1" hidden="1">'REGION NORD'!$B$1:$E$1</definedName>
    <definedName name="_23__123Graph_XLIN_AIRE" localSheetId="2" hidden="1">'REGION OUEST'!$B$1:$E$1</definedName>
    <definedName name="_24__123Graph_XLIN_AIRE" localSheetId="3" hidden="1">'REGION SUD'!$B$1:$E$1</definedName>
    <definedName name="_25__123Graph_XLIN_AIRE" localSheetId="4" hidden="1">'TOTAL FRANCE'!$B$1:$E$1</definedName>
    <definedName name="_3__123Graph_ALIN_AIRE" localSheetId="2" hidden="1">'REGION OUEST'!$B$2:$E$2</definedName>
    <definedName name="_4__123Graph_ALIN_AIRE" localSheetId="3" hidden="1">'REGION SUD'!$B$2:$E$2</definedName>
    <definedName name="_5__123Graph_ALIN_AIRE" localSheetId="4" hidden="1">'TOTAL FRANCE'!$B$2:$E$2</definedName>
    <definedName name="_6__123Graph_BLIN_AIRE" localSheetId="0" hidden="1">'REGION EST'!$B$3:$E$3</definedName>
    <definedName name="_7__123Graph_BLIN_AIRE" localSheetId="1" hidden="1">'REGION NORD'!$B$3:$E$3</definedName>
    <definedName name="_8__123Graph_BLIN_AIRE" localSheetId="2" hidden="1">'REGION OUEST'!$B$3:$E$3</definedName>
    <definedName name="_9__123Graph_BLIN_AIRE" localSheetId="3" hidden="1">'REGION SUD'!$B$3:$E$3</definedName>
    <definedName name="Course" localSheetId="4">'TOTAL FRANCE'!$B$3:$E$3</definedName>
    <definedName name="Course">'REGION EST'!$B$3:$E$3</definedName>
    <definedName name="Express" localSheetId="4">'TOTAL FRANCE'!$B$5:$E$5</definedName>
    <definedName name="Express">'REGION EST'!$B$5:$E$5</definedName>
    <definedName name="International" localSheetId="4">'TOTAL FRANCE'!$B$2:$E$2</definedName>
    <definedName name="International">'REGION EST'!$B$2:$E$2</definedName>
    <definedName name="Messagerie" localSheetId="4">'TOTAL FRANCE'!$B$4:$E$4</definedName>
    <definedName name="Messagerie">'REGION EST'!$B$4:$E$4</definedName>
    <definedName name="TOTAL_93" localSheetId="4">'TOTAL FRANCE'!$F$2:$F$5</definedName>
    <definedName name="TRIM.1" localSheetId="4">'TOTAL FRANCE'!$B$2:$B$5</definedName>
    <definedName name="TRIM.2" localSheetId="4">'TOTAL FRANCE'!$C$2:$C$5</definedName>
    <definedName name="TRIM.3" localSheetId="4">'TOTAL FRANCE'!$D$2:$D$5</definedName>
    <definedName name="TRIM.4" localSheetId="4">'TOTAL FRANCE'!$E$2:$E$5</definedName>
    <definedName name="_xlnm.Print_Area" localSheetId="0">'REGION EST'!$A$1:$F$5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F2" i="1"/>
  <c r="F3" i="1"/>
  <c r="F4" i="1"/>
  <c r="F5" i="1"/>
  <c r="B6" i="2"/>
  <c r="C6" i="2"/>
  <c r="D6" i="2"/>
  <c r="E6" i="2"/>
  <c r="F6" i="2"/>
  <c r="F2" i="2"/>
  <c r="F3" i="2"/>
  <c r="F4" i="2"/>
  <c r="F5" i="2"/>
  <c r="B6" i="3"/>
  <c r="C6" i="3"/>
  <c r="D6" i="3"/>
  <c r="E6" i="3"/>
  <c r="F6" i="3"/>
  <c r="F2" i="3"/>
  <c r="F3" i="3"/>
  <c r="F4" i="3"/>
  <c r="F5" i="3"/>
  <c r="B6" i="4"/>
  <c r="C6" i="4"/>
  <c r="D6" i="4"/>
  <c r="E6" i="4"/>
  <c r="F6" i="4"/>
  <c r="F2" i="4"/>
  <c r="F3" i="4"/>
  <c r="F4" i="4"/>
  <c r="F5" i="4"/>
  <c r="G4" i="1" l="1"/>
  <c r="G5" i="1"/>
  <c r="G2" i="1"/>
  <c r="G3" i="2"/>
  <c r="G4" i="2"/>
  <c r="G5" i="2"/>
  <c r="G2" i="2"/>
  <c r="G3" i="3"/>
  <c r="G4" i="3"/>
  <c r="G5" i="3"/>
  <c r="G2" i="3"/>
  <c r="G3" i="4"/>
  <c r="G4" i="4"/>
  <c r="G5" i="4"/>
  <c r="G2" i="4"/>
  <c r="B3" i="5"/>
  <c r="C3" i="5"/>
  <c r="D3" i="5"/>
  <c r="E3" i="5"/>
  <c r="B4" i="5"/>
  <c r="C4" i="5"/>
  <c r="D4" i="5"/>
  <c r="E4" i="5"/>
  <c r="B5" i="5"/>
  <c r="C5" i="5"/>
  <c r="D5" i="5"/>
  <c r="E5" i="5"/>
  <c r="C2" i="5"/>
  <c r="D2" i="5"/>
  <c r="E2" i="5"/>
  <c r="B2" i="5"/>
  <c r="J1" i="5"/>
  <c r="J2" i="5"/>
  <c r="H5" i="5" l="1"/>
  <c r="H2" i="1"/>
  <c r="H3" i="1"/>
  <c r="G3" i="1"/>
  <c r="G6" i="1"/>
  <c r="G6" i="4"/>
  <c r="H5" i="4" s="1"/>
  <c r="G6" i="2"/>
  <c r="H5" i="2" s="1"/>
  <c r="H5" i="1"/>
  <c r="E6" i="5"/>
  <c r="H4" i="1"/>
  <c r="B6" i="5"/>
  <c r="F4" i="5"/>
  <c r="F6" i="5"/>
  <c r="D6" i="5"/>
  <c r="F5" i="5"/>
  <c r="C6" i="5"/>
  <c r="F2" i="5"/>
  <c r="F3" i="5"/>
  <c r="G6" i="3"/>
  <c r="H4" i="3" s="1"/>
  <c r="H6" i="1" l="1"/>
  <c r="H2" i="4"/>
  <c r="H3" i="4"/>
  <c r="G9" i="5"/>
  <c r="H4" i="4"/>
  <c r="H4" i="2"/>
  <c r="H2" i="2"/>
  <c r="H3" i="2"/>
  <c r="H2" i="5"/>
  <c r="H6" i="5"/>
  <c r="H5" i="3"/>
  <c r="H3" i="3"/>
  <c r="H2" i="3"/>
  <c r="H4" i="5"/>
  <c r="H3" i="5"/>
  <c r="G4" i="5"/>
  <c r="G2" i="5"/>
  <c r="G3" i="5"/>
  <c r="G5" i="5"/>
  <c r="H6" i="4" l="1"/>
  <c r="H6" i="2"/>
  <c r="H6" i="3"/>
  <c r="G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 utilisateur satisfait de Microsoft Office</author>
    <author>jgreen</author>
  </authors>
  <commentList>
    <comment ref="J1" authorId="0" shapeId="0" xr:uid="{00000000-0006-0000-0400-000001000000}">
      <text>
        <r>
          <rPr>
            <i/>
            <sz val="9"/>
            <color indexed="63"/>
            <rFont val="Tahoma"/>
            <family val="2"/>
          </rPr>
          <t>Ce total est un total de contrôle. Il doit être identique à celui du tableau.</t>
        </r>
      </text>
    </comment>
    <comment ref="G6" authorId="1" shapeId="0" xr:uid="{00000000-0006-0000-0400-000002000000}">
      <text>
        <r>
          <rPr>
            <i/>
            <sz val="9"/>
            <color indexed="63"/>
            <rFont val="Tahoma"/>
            <family val="2"/>
          </rPr>
          <t xml:space="preserve">Si la réalité est conforme à nos estimations, notre groupe devrait dépasser  les 4 Md d'euros dès l'année prochaine
</t>
        </r>
      </text>
    </comment>
  </commentList>
</comments>
</file>

<file path=xl/sharedStrings.xml><?xml version="1.0" encoding="utf-8"?>
<sst xmlns="http://schemas.openxmlformats.org/spreadsheetml/2006/main" count="70" uniqueCount="19">
  <si>
    <t>Région EST</t>
  </si>
  <si>
    <t>TRIM.1</t>
  </si>
  <si>
    <t>TRIM.2</t>
  </si>
  <si>
    <t>TRIM.3</t>
  </si>
  <si>
    <t>TRIM.4</t>
  </si>
  <si>
    <t>International</t>
  </si>
  <si>
    <t>Course</t>
  </si>
  <si>
    <t>Messagerie</t>
  </si>
  <si>
    <t>Express</t>
  </si>
  <si>
    <t>TOTAL</t>
  </si>
  <si>
    <t>Région NORD</t>
  </si>
  <si>
    <t>Région OUEST</t>
  </si>
  <si>
    <t>Région SUD</t>
  </si>
  <si>
    <t>FRANCE</t>
  </si>
  <si>
    <t>%</t>
  </si>
  <si>
    <t>TOTAL.2024</t>
  </si>
  <si>
    <t>Prévisions 2025 :</t>
  </si>
  <si>
    <t>PREV.2025</t>
  </si>
  <si>
    <t>Les résultats de l'exercice 2024 sont un peu en deça des prévisions cependant, les perspectives 2025 sont très prometteuses, notamment avec une augmentation prévue de l'activité "transport international de 29 %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</si>
</sst>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Courier"/>
    </font>
    <font>
      <sz val="10"/>
      <name val="Helv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1"/>
      <name val="Arial"/>
      <family val="2"/>
    </font>
    <font>
      <sz val="11"/>
      <color indexed="12"/>
      <name val="Arial"/>
      <family val="2"/>
    </font>
    <font>
      <sz val="11"/>
      <color theme="1"/>
      <name val="Arial"/>
      <family val="2"/>
    </font>
    <font>
      <sz val="11"/>
      <color theme="0" tint="-0.14999847407452621"/>
      <name val="Arial"/>
      <family val="2"/>
    </font>
    <font>
      <i/>
      <sz val="9"/>
      <color indexed="6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3" fillId="2" borderId="1"/>
    <xf numFmtId="9" fontId="1" fillId="0" borderId="0" applyFont="0" applyFill="0" applyBorder="0" applyAlignment="0" applyProtection="0"/>
    <xf numFmtId="0" fontId="2" fillId="3" borderId="2">
      <alignment horizontal="center"/>
    </xf>
  </cellStyleXfs>
  <cellXfs count="13">
    <xf numFmtId="0" fontId="0" fillId="0" borderId="0" xfId="0"/>
    <xf numFmtId="0" fontId="4" fillId="0" borderId="0" xfId="0" applyFont="1"/>
    <xf numFmtId="0" fontId="4" fillId="4" borderId="0" xfId="0" applyFont="1" applyFill="1"/>
    <xf numFmtId="1" fontId="4" fillId="0" borderId="0" xfId="0" applyNumberFormat="1" applyFont="1"/>
    <xf numFmtId="9" fontId="4" fillId="0" borderId="0" xfId="2" applyFont="1"/>
    <xf numFmtId="0" fontId="5" fillId="4" borderId="0" xfId="0" applyFont="1" applyFill="1"/>
    <xf numFmtId="0" fontId="5" fillId="0" borderId="0" xfId="0" applyFont="1"/>
    <xf numFmtId="0" fontId="4" fillId="0" borderId="0" xfId="0" applyFont="1" applyAlignment="1">
      <alignment horizontal="center"/>
    </xf>
    <xf numFmtId="0" fontId="6" fillId="5" borderId="3" xfId="0" applyFont="1" applyFill="1" applyBorder="1"/>
    <xf numFmtId="9" fontId="6" fillId="5" borderId="4" xfId="2" applyFont="1" applyFill="1" applyBorder="1"/>
    <xf numFmtId="0" fontId="7" fillId="0" borderId="0" xfId="0" applyFont="1"/>
    <xf numFmtId="0" fontId="4" fillId="0" borderId="0" xfId="0" applyFont="1" applyAlignment="1">
      <alignment horizontal="center" wrapText="1"/>
    </xf>
    <xf numFmtId="0" fontId="0" fillId="0" borderId="0" xfId="0"/>
  </cellXfs>
  <cellStyles count="4">
    <cellStyle name="ligne" xfId="1" xr:uid="{00000000-0005-0000-0000-000000000000}"/>
    <cellStyle name="Normal" xfId="0" builtinId="0"/>
    <cellStyle name="Pourcentage" xfId="2" builtinId="5"/>
    <cellStyle name="TITCOL" xfId="3" xr:uid="{00000000-0005-0000-0000-000003000000}"/>
  </cellStyles>
  <dxfs count="50"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'REGION EST'!$B$1</c:f>
              <c:strCache>
                <c:ptCount val="1"/>
                <c:pt idx="0">
                  <c:v>TRIM.1</c:v>
                </c:pt>
              </c:strCache>
            </c:strRef>
          </c:tx>
          <c:spPr>
            <a:blipFill rotWithShape="1">
              <a:blip xmlns:r="http://schemas.openxmlformats.org/officeDocument/2006/relationships" r:embed="rId3">
                <a:duotone>
                  <a:schemeClr val="accent1">
                    <a:tint val="70000"/>
                    <a:shade val="63000"/>
                  </a:schemeClr>
                  <a:schemeClr val="accent1">
                    <a:tint val="10000"/>
                    <a:satMod val="150000"/>
                  </a:schemeClr>
                </a:duotone>
              </a:blip>
              <a:tile tx="0" ty="0" sx="60000" sy="59000" flip="none" algn="tl"/>
            </a:blip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'REGION 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EST'!$B$2:$B$5</c:f>
              <c:numCache>
                <c:formatCode>General</c:formatCode>
                <c:ptCount val="4"/>
                <c:pt idx="0">
                  <c:v>71</c:v>
                </c:pt>
                <c:pt idx="1">
                  <c:v>55</c:v>
                </c:pt>
                <c:pt idx="2">
                  <c:v>60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D-49CD-B184-C0CF039C0399}"/>
            </c:ext>
          </c:extLst>
        </c:ser>
        <c:ser>
          <c:idx val="1"/>
          <c:order val="1"/>
          <c:tx>
            <c:strRef>
              <c:f>'REGION EST'!$C$1</c:f>
              <c:strCache>
                <c:ptCount val="1"/>
                <c:pt idx="0">
                  <c:v>TRIM.2</c:v>
                </c:pt>
              </c:strCache>
            </c:strRef>
          </c:tx>
          <c:spPr>
            <a:blipFill rotWithShape="1">
              <a:blip xmlns:r="http://schemas.openxmlformats.org/officeDocument/2006/relationships" r:embed="rId3">
                <a:duotone>
                  <a:schemeClr val="accent2">
                    <a:tint val="70000"/>
                    <a:shade val="63000"/>
                  </a:schemeClr>
                  <a:schemeClr val="accent2">
                    <a:tint val="10000"/>
                    <a:satMod val="150000"/>
                  </a:schemeClr>
                </a:duotone>
              </a:blip>
              <a:tile tx="0" ty="0" sx="60000" sy="59000" flip="none" algn="tl"/>
            </a:blip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'REGION 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EST'!$C$2:$C$5</c:f>
              <c:numCache>
                <c:formatCode>General</c:formatCode>
                <c:ptCount val="4"/>
                <c:pt idx="0">
                  <c:v>69</c:v>
                </c:pt>
                <c:pt idx="1">
                  <c:v>57</c:v>
                </c:pt>
                <c:pt idx="2">
                  <c:v>65</c:v>
                </c:pt>
                <c:pt idx="3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D-49CD-B184-C0CF039C0399}"/>
            </c:ext>
          </c:extLst>
        </c:ser>
        <c:ser>
          <c:idx val="2"/>
          <c:order val="2"/>
          <c:tx>
            <c:strRef>
              <c:f>'REGION EST'!$D$1</c:f>
              <c:strCache>
                <c:ptCount val="1"/>
                <c:pt idx="0">
                  <c:v>TRIM.3</c:v>
                </c:pt>
              </c:strCache>
            </c:strRef>
          </c:tx>
          <c:spPr>
            <a:blipFill rotWithShape="1">
              <a:blip xmlns:r="http://schemas.openxmlformats.org/officeDocument/2006/relationships" r:embed="rId3">
                <a:duotone>
                  <a:schemeClr val="accent3">
                    <a:tint val="70000"/>
                    <a:shade val="63000"/>
                  </a:schemeClr>
                  <a:schemeClr val="accent3">
                    <a:tint val="10000"/>
                    <a:satMod val="150000"/>
                  </a:schemeClr>
                </a:duotone>
              </a:blip>
              <a:tile tx="0" ty="0" sx="60000" sy="59000" flip="none" algn="tl"/>
            </a:blip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'REGION 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EST'!$D$2:$D$5</c:f>
              <c:numCache>
                <c:formatCode>General</c:formatCode>
                <c:ptCount val="4"/>
                <c:pt idx="0">
                  <c:v>77</c:v>
                </c:pt>
                <c:pt idx="1">
                  <c:v>57</c:v>
                </c:pt>
                <c:pt idx="2">
                  <c:v>63</c:v>
                </c:pt>
                <c:pt idx="3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D-49CD-B184-C0CF039C0399}"/>
            </c:ext>
          </c:extLst>
        </c:ser>
        <c:ser>
          <c:idx val="3"/>
          <c:order val="3"/>
          <c:tx>
            <c:strRef>
              <c:f>'REGION EST'!$E$1</c:f>
              <c:strCache>
                <c:ptCount val="1"/>
                <c:pt idx="0">
                  <c:v>TRIM.4</c:v>
                </c:pt>
              </c:strCache>
            </c:strRef>
          </c:tx>
          <c:spPr>
            <a:blipFill rotWithShape="1">
              <a:blip xmlns:r="http://schemas.openxmlformats.org/officeDocument/2006/relationships" r:embed="rId3">
                <a:duotone>
                  <a:schemeClr val="accent4">
                    <a:tint val="70000"/>
                    <a:shade val="63000"/>
                  </a:schemeClr>
                  <a:schemeClr val="accent4">
                    <a:tint val="10000"/>
                    <a:satMod val="150000"/>
                  </a:schemeClr>
                </a:duotone>
              </a:blip>
              <a:tile tx="0" ty="0" sx="60000" sy="59000" flip="none" algn="tl"/>
            </a:blip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'REGION 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EST'!$E$2:$E$5</c:f>
              <c:numCache>
                <c:formatCode>General</c:formatCode>
                <c:ptCount val="4"/>
                <c:pt idx="0">
                  <c:v>87</c:v>
                </c:pt>
                <c:pt idx="1">
                  <c:v>59</c:v>
                </c:pt>
                <c:pt idx="2">
                  <c:v>65</c:v>
                </c:pt>
                <c:pt idx="3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DD-49CD-B184-C0CF039C0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07498720"/>
        <c:axId val="307494016"/>
        <c:axId val="468426920"/>
      </c:bar3DChart>
      <c:catAx>
        <c:axId val="307498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94016"/>
        <c:crosses val="autoZero"/>
        <c:auto val="1"/>
        <c:lblAlgn val="ctr"/>
        <c:lblOffset val="100"/>
        <c:noMultiLvlLbl val="0"/>
      </c:catAx>
      <c:valAx>
        <c:axId val="30749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98720"/>
        <c:crosses val="autoZero"/>
        <c:crossBetween val="between"/>
      </c:valAx>
      <c:serAx>
        <c:axId val="4684269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94016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'REGION NORD'!$B$1</c:f>
              <c:strCache>
                <c:ptCount val="1"/>
                <c:pt idx="0">
                  <c:v>TRIM.1</c:v>
                </c:pt>
              </c:strCache>
            </c:strRef>
          </c:tx>
          <c:spPr>
            <a:gradFill>
              <a:gsLst>
                <a:gs pos="100000">
                  <a:schemeClr val="accent1">
                    <a:alpha val="0"/>
                  </a:schemeClr>
                </a:gs>
                <a:gs pos="50000">
                  <a:schemeClr val="accent1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'REGION NORD'!$A$2:$A$5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NORD'!$B$2:$B$5</c:f>
              <c:numCache>
                <c:formatCode>General</c:formatCode>
                <c:ptCount val="4"/>
                <c:pt idx="0">
                  <c:v>51</c:v>
                </c:pt>
                <c:pt idx="1">
                  <c:v>35</c:v>
                </c:pt>
                <c:pt idx="2">
                  <c:v>40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0-451C-98A0-CB9A1C88794E}"/>
            </c:ext>
          </c:extLst>
        </c:ser>
        <c:ser>
          <c:idx val="1"/>
          <c:order val="1"/>
          <c:tx>
            <c:strRef>
              <c:f>'REGION NORD'!$C$1</c:f>
              <c:strCache>
                <c:ptCount val="1"/>
                <c:pt idx="0">
                  <c:v>TRIM.2</c:v>
                </c:pt>
              </c:strCache>
            </c:strRef>
          </c:tx>
          <c:spPr>
            <a:gradFill>
              <a:gsLst>
                <a:gs pos="100000">
                  <a:schemeClr val="accent2">
                    <a:alpha val="0"/>
                  </a:schemeClr>
                </a:gs>
                <a:gs pos="50000">
                  <a:schemeClr val="accent2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'REGION NORD'!$A$2:$A$5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NORD'!$C$2:$C$5</c:f>
              <c:numCache>
                <c:formatCode>General</c:formatCode>
                <c:ptCount val="4"/>
                <c:pt idx="0">
                  <c:v>49</c:v>
                </c:pt>
                <c:pt idx="1">
                  <c:v>37</c:v>
                </c:pt>
                <c:pt idx="2">
                  <c:v>45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70-451C-98A0-CB9A1C88794E}"/>
            </c:ext>
          </c:extLst>
        </c:ser>
        <c:ser>
          <c:idx val="2"/>
          <c:order val="2"/>
          <c:tx>
            <c:strRef>
              <c:f>'REGION NORD'!$D$1</c:f>
              <c:strCache>
                <c:ptCount val="1"/>
                <c:pt idx="0">
                  <c:v>TRIM.3</c:v>
                </c:pt>
              </c:strCache>
            </c:strRef>
          </c:tx>
          <c:spPr>
            <a:gradFill>
              <a:gsLst>
                <a:gs pos="100000">
                  <a:schemeClr val="accent3">
                    <a:alpha val="0"/>
                  </a:schemeClr>
                </a:gs>
                <a:gs pos="50000">
                  <a:schemeClr val="accent3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'REGION NORD'!$A$2:$A$5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NORD'!$D$2:$D$5</c:f>
              <c:numCache>
                <c:formatCode>General</c:formatCode>
                <c:ptCount val="4"/>
                <c:pt idx="0">
                  <c:v>57</c:v>
                </c:pt>
                <c:pt idx="1">
                  <c:v>37</c:v>
                </c:pt>
                <c:pt idx="2">
                  <c:v>43</c:v>
                </c:pt>
                <c:pt idx="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70-451C-98A0-CB9A1C88794E}"/>
            </c:ext>
          </c:extLst>
        </c:ser>
        <c:ser>
          <c:idx val="3"/>
          <c:order val="3"/>
          <c:tx>
            <c:strRef>
              <c:f>'REGION NORD'!$E$1</c:f>
              <c:strCache>
                <c:ptCount val="1"/>
                <c:pt idx="0">
                  <c:v>TRIM.4</c:v>
                </c:pt>
              </c:strCache>
            </c:strRef>
          </c:tx>
          <c:spPr>
            <a:gradFill>
              <a:gsLst>
                <a:gs pos="100000">
                  <a:schemeClr val="accent4">
                    <a:alpha val="0"/>
                  </a:schemeClr>
                </a:gs>
                <a:gs pos="50000">
                  <a:schemeClr val="accent4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'REGION NORD'!$A$2:$A$5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NORD'!$E$2:$E$5</c:f>
              <c:numCache>
                <c:formatCode>General</c:formatCode>
                <c:ptCount val="4"/>
                <c:pt idx="0">
                  <c:v>67</c:v>
                </c:pt>
                <c:pt idx="1">
                  <c:v>39</c:v>
                </c:pt>
                <c:pt idx="2">
                  <c:v>45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70-451C-98A0-CB9A1C887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cone"/>
        <c:axId val="307494800"/>
        <c:axId val="307495192"/>
        <c:axId val="477780216"/>
      </c:bar3DChart>
      <c:catAx>
        <c:axId val="307494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95192"/>
        <c:crosses val="autoZero"/>
        <c:auto val="1"/>
        <c:lblAlgn val="ctr"/>
        <c:lblOffset val="100"/>
        <c:noMultiLvlLbl val="0"/>
      </c:catAx>
      <c:valAx>
        <c:axId val="307495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94800"/>
        <c:crosses val="autoZero"/>
        <c:crossBetween val="between"/>
      </c:valAx>
      <c:serAx>
        <c:axId val="4777802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9519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lt1"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'REGION OUEST'!$B$1</c:f>
              <c:strCache>
                <c:ptCount val="1"/>
                <c:pt idx="0">
                  <c:v>TRIM.1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'REGION OUEST'!$A$2:$A$5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OUEST'!$B$2:$B$5</c:f>
              <c:numCache>
                <c:formatCode>General</c:formatCode>
                <c:ptCount val="4"/>
                <c:pt idx="0">
                  <c:v>85</c:v>
                </c:pt>
                <c:pt idx="1">
                  <c:v>71</c:v>
                </c:pt>
                <c:pt idx="2">
                  <c:v>80</c:v>
                </c:pt>
                <c:pt idx="3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D3-485D-9CAB-8BAEC0825D94}"/>
            </c:ext>
          </c:extLst>
        </c:ser>
        <c:ser>
          <c:idx val="1"/>
          <c:order val="1"/>
          <c:tx>
            <c:strRef>
              <c:f>'REGION OUEST'!$C$1</c:f>
              <c:strCache>
                <c:ptCount val="1"/>
                <c:pt idx="0">
                  <c:v>TRIM.2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'REGION OUEST'!$A$2:$A$5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OUEST'!$C$2:$C$5</c:f>
              <c:numCache>
                <c:formatCode>General</c:formatCode>
                <c:ptCount val="4"/>
                <c:pt idx="0">
                  <c:v>98</c:v>
                </c:pt>
                <c:pt idx="1">
                  <c:v>59</c:v>
                </c:pt>
                <c:pt idx="2">
                  <c:v>92</c:v>
                </c:pt>
                <c:pt idx="3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D3-485D-9CAB-8BAEC0825D94}"/>
            </c:ext>
          </c:extLst>
        </c:ser>
        <c:ser>
          <c:idx val="2"/>
          <c:order val="2"/>
          <c:tx>
            <c:strRef>
              <c:f>'REGION OUEST'!$D$1</c:f>
              <c:strCache>
                <c:ptCount val="1"/>
                <c:pt idx="0">
                  <c:v>TRIM.3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'REGION OUEST'!$A$2:$A$5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OUEST'!$D$2:$D$5</c:f>
              <c:numCache>
                <c:formatCode>General</c:formatCode>
                <c:ptCount val="4"/>
                <c:pt idx="0">
                  <c:v>113</c:v>
                </c:pt>
                <c:pt idx="1">
                  <c:v>45</c:v>
                </c:pt>
                <c:pt idx="2">
                  <c:v>78</c:v>
                </c:pt>
                <c:pt idx="3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D3-485D-9CAB-8BAEC0825D94}"/>
            </c:ext>
          </c:extLst>
        </c:ser>
        <c:ser>
          <c:idx val="3"/>
          <c:order val="3"/>
          <c:tx>
            <c:strRef>
              <c:f>'REGION OUEST'!$E$1</c:f>
              <c:strCache>
                <c:ptCount val="1"/>
                <c:pt idx="0">
                  <c:v>TRIM.4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'REGION OUEST'!$A$2:$A$5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OUEST'!$E$2:$E$5</c:f>
              <c:numCache>
                <c:formatCode>General</c:formatCode>
                <c:ptCount val="4"/>
                <c:pt idx="0">
                  <c:v>134</c:v>
                </c:pt>
                <c:pt idx="1">
                  <c:v>62</c:v>
                </c:pt>
                <c:pt idx="2">
                  <c:v>75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D3-485D-9CAB-8BAEC0825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467182056"/>
        <c:axId val="467182448"/>
        <c:axId val="477776400"/>
      </c:bar3DChart>
      <c:catAx>
        <c:axId val="467182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182448"/>
        <c:crosses val="autoZero"/>
        <c:auto val="1"/>
        <c:lblAlgn val="ctr"/>
        <c:lblOffset val="100"/>
        <c:noMultiLvlLbl val="0"/>
      </c:catAx>
      <c:valAx>
        <c:axId val="46718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182056"/>
        <c:crosses val="autoZero"/>
        <c:crossBetween val="between"/>
      </c:valAx>
      <c:serAx>
        <c:axId val="4777764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18244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'REGION SUD'!$B$1</c:f>
              <c:strCache>
                <c:ptCount val="1"/>
                <c:pt idx="0">
                  <c:v>TRIM.1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'REGION SUD'!$A$2:$A$5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SUD'!$B$2:$B$5</c:f>
              <c:numCache>
                <c:formatCode>General</c:formatCode>
                <c:ptCount val="4"/>
                <c:pt idx="0">
                  <c:v>27</c:v>
                </c:pt>
                <c:pt idx="1">
                  <c:v>32</c:v>
                </c:pt>
                <c:pt idx="2">
                  <c:v>53</c:v>
                </c:pt>
                <c:pt idx="3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0-4A78-A64F-FCA2A6731DA7}"/>
            </c:ext>
          </c:extLst>
        </c:ser>
        <c:ser>
          <c:idx val="1"/>
          <c:order val="1"/>
          <c:tx>
            <c:strRef>
              <c:f>'REGION SUD'!$C$1</c:f>
              <c:strCache>
                <c:ptCount val="1"/>
                <c:pt idx="0">
                  <c:v>TRIM.2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'REGION SUD'!$A$2:$A$5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SUD'!$C$2:$C$5</c:f>
              <c:numCache>
                <c:formatCode>General</c:formatCode>
                <c:ptCount val="4"/>
                <c:pt idx="0">
                  <c:v>24</c:v>
                </c:pt>
                <c:pt idx="1">
                  <c:v>32</c:v>
                </c:pt>
                <c:pt idx="2">
                  <c:v>55</c:v>
                </c:pt>
                <c:pt idx="3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70-4A78-A64F-FCA2A6731DA7}"/>
            </c:ext>
          </c:extLst>
        </c:ser>
        <c:ser>
          <c:idx val="2"/>
          <c:order val="2"/>
          <c:tx>
            <c:strRef>
              <c:f>'REGION SUD'!$D$1</c:f>
              <c:strCache>
                <c:ptCount val="1"/>
                <c:pt idx="0">
                  <c:v>TRIM.3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'REGION SUD'!$A$2:$A$5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SUD'!$D$2:$D$5</c:f>
              <c:numCache>
                <c:formatCode>General</c:formatCode>
                <c:ptCount val="4"/>
                <c:pt idx="0">
                  <c:v>26</c:v>
                </c:pt>
                <c:pt idx="1">
                  <c:v>32</c:v>
                </c:pt>
                <c:pt idx="2">
                  <c:v>54</c:v>
                </c:pt>
                <c:pt idx="3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70-4A78-A64F-FCA2A6731DA7}"/>
            </c:ext>
          </c:extLst>
        </c:ser>
        <c:ser>
          <c:idx val="3"/>
          <c:order val="3"/>
          <c:tx>
            <c:strRef>
              <c:f>'REGION SUD'!$E$1</c:f>
              <c:strCache>
                <c:ptCount val="1"/>
                <c:pt idx="0">
                  <c:v>TRIM.4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'REGION SUD'!$A$2:$A$5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SUD'!$E$2:$E$5</c:f>
              <c:numCache>
                <c:formatCode>General</c:formatCode>
                <c:ptCount val="4"/>
                <c:pt idx="0">
                  <c:v>29</c:v>
                </c:pt>
                <c:pt idx="1">
                  <c:v>33</c:v>
                </c:pt>
                <c:pt idx="2">
                  <c:v>56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70-4A78-A64F-FCA2A6731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467180096"/>
        <c:axId val="467180488"/>
        <c:axId val="477774280"/>
      </c:bar3DChart>
      <c:catAx>
        <c:axId val="467180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180488"/>
        <c:crosses val="autoZero"/>
        <c:auto val="1"/>
        <c:lblAlgn val="ctr"/>
        <c:lblOffset val="100"/>
        <c:noMultiLvlLbl val="0"/>
      </c:catAx>
      <c:valAx>
        <c:axId val="467180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180096"/>
        <c:crosses val="autoZero"/>
        <c:crossBetween val="between"/>
      </c:valAx>
      <c:serAx>
        <c:axId val="477774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18048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'TOTAL FRANCE'!$B$1</c:f>
              <c:strCache>
                <c:ptCount val="1"/>
                <c:pt idx="0">
                  <c:v>TRIM.1</c:v>
                </c:pt>
              </c:strCache>
            </c:strRef>
          </c:tx>
          <c:spPr>
            <a:gradFill>
              <a:gsLst>
                <a:gs pos="0">
                  <a:srgbClr val="8488C4"/>
                </a:gs>
                <a:gs pos="53000">
                  <a:srgbClr val="D4DEFF"/>
                </a:gs>
                <a:gs pos="83000">
                  <a:srgbClr val="D4DEFF"/>
                </a:gs>
                <a:gs pos="100000">
                  <a:srgbClr val="96AB94"/>
                </a:gs>
              </a:gsLst>
              <a:lin ang="5400000" scaled="0"/>
            </a:gradFill>
          </c:spPr>
          <c:invertIfNegative val="0"/>
          <c:cat>
            <c:strRef>
              <c:f>'TOTAL FRANCE'!$A$2:$A$5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'TOTAL FRANCE'!$B$2:$B$5</c:f>
              <c:numCache>
                <c:formatCode>General</c:formatCode>
                <c:ptCount val="4"/>
                <c:pt idx="0">
                  <c:v>234</c:v>
                </c:pt>
                <c:pt idx="1">
                  <c:v>193</c:v>
                </c:pt>
                <c:pt idx="2">
                  <c:v>233</c:v>
                </c:pt>
                <c:pt idx="3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2-4307-879E-15A434B72361}"/>
            </c:ext>
          </c:extLst>
        </c:ser>
        <c:ser>
          <c:idx val="1"/>
          <c:order val="1"/>
          <c:tx>
            <c:strRef>
              <c:f>'TOTAL FRANCE'!$C$1</c:f>
              <c:strCache>
                <c:ptCount val="1"/>
                <c:pt idx="0">
                  <c:v>TRIM.2</c:v>
                </c:pt>
              </c:strCache>
            </c:strRef>
          </c:tx>
          <c:spPr>
            <a:gradFill>
              <a:gsLst>
                <a:gs pos="0">
                  <a:srgbClr val="5E9EFF"/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5400000" scaled="0"/>
            </a:gradFill>
          </c:spPr>
          <c:invertIfNegative val="0"/>
          <c:cat>
            <c:strRef>
              <c:f>'TOTAL FRANCE'!$A$2:$A$5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'TOTAL FRANCE'!$C$2:$C$5</c:f>
              <c:numCache>
                <c:formatCode>General</c:formatCode>
                <c:ptCount val="4"/>
                <c:pt idx="0">
                  <c:v>240</c:v>
                </c:pt>
                <c:pt idx="1">
                  <c:v>185</c:v>
                </c:pt>
                <c:pt idx="2">
                  <c:v>257</c:v>
                </c:pt>
                <c:pt idx="3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2-4307-879E-15A434B72361}"/>
            </c:ext>
          </c:extLst>
        </c:ser>
        <c:ser>
          <c:idx val="2"/>
          <c:order val="2"/>
          <c:tx>
            <c:strRef>
              <c:f>'TOTAL FRANCE'!$D$1</c:f>
              <c:strCache>
                <c:ptCount val="1"/>
                <c:pt idx="0">
                  <c:v>TRIM.3</c:v>
                </c:pt>
              </c:strCache>
            </c:strRef>
          </c:tx>
          <c:spPr>
            <a:gradFill>
              <a:gsLst>
                <a:gs pos="0">
                  <a:srgbClr val="FFEFD1"/>
                </a:gs>
                <a:gs pos="64999">
                  <a:srgbClr val="F0EBD5"/>
                </a:gs>
                <a:gs pos="100000">
                  <a:srgbClr val="D1C39F"/>
                </a:gs>
              </a:gsLst>
              <a:lin ang="5400000" scaled="0"/>
            </a:gradFill>
          </c:spPr>
          <c:invertIfNegative val="0"/>
          <c:cat>
            <c:strRef>
              <c:f>'TOTAL FRANCE'!$A$2:$A$5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'TOTAL FRANCE'!$D$2:$D$5</c:f>
              <c:numCache>
                <c:formatCode>General</c:formatCode>
                <c:ptCount val="4"/>
                <c:pt idx="0">
                  <c:v>273</c:v>
                </c:pt>
                <c:pt idx="1">
                  <c:v>171</c:v>
                </c:pt>
                <c:pt idx="2">
                  <c:v>238</c:v>
                </c:pt>
                <c:pt idx="3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E2-4307-879E-15A434B72361}"/>
            </c:ext>
          </c:extLst>
        </c:ser>
        <c:ser>
          <c:idx val="3"/>
          <c:order val="3"/>
          <c:tx>
            <c:strRef>
              <c:f>'TOTAL FRANCE'!$E$1</c:f>
              <c:strCache>
                <c:ptCount val="1"/>
                <c:pt idx="0">
                  <c:v>TRIM.4</c:v>
                </c:pt>
              </c:strCache>
            </c:strRef>
          </c:tx>
          <c:spPr>
            <a:gradFill>
              <a:gsLst>
                <a:gs pos="0">
                  <a:srgbClr val="E6DCAC"/>
                </a:gs>
                <a:gs pos="12000">
                  <a:srgbClr val="E6D78A"/>
                </a:gs>
                <a:gs pos="30000">
                  <a:srgbClr val="C7AC4C"/>
                </a:gs>
                <a:gs pos="45000">
                  <a:srgbClr val="E6D78A"/>
                </a:gs>
                <a:gs pos="77000">
                  <a:srgbClr val="C7AC4C"/>
                </a:gs>
                <a:gs pos="100000">
                  <a:srgbClr val="E6DCAC"/>
                </a:gs>
              </a:gsLst>
              <a:lin ang="5400000" scaled="0"/>
            </a:gradFill>
          </c:spPr>
          <c:invertIfNegative val="0"/>
          <c:cat>
            <c:strRef>
              <c:f>'TOTAL FRANCE'!$A$2:$A$5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'TOTAL FRANCE'!$E$2:$E$5</c:f>
              <c:numCache>
                <c:formatCode>General</c:formatCode>
                <c:ptCount val="4"/>
                <c:pt idx="0">
                  <c:v>317</c:v>
                </c:pt>
                <c:pt idx="1">
                  <c:v>193</c:v>
                </c:pt>
                <c:pt idx="2">
                  <c:v>241</c:v>
                </c:pt>
                <c:pt idx="3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E2-4307-879E-15A434B72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7171864"/>
        <c:axId val="467175784"/>
        <c:axId val="309463544"/>
      </c:bar3DChart>
      <c:catAx>
        <c:axId val="467171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67175784"/>
        <c:crosses val="autoZero"/>
        <c:auto val="1"/>
        <c:lblAlgn val="ctr"/>
        <c:lblOffset val="100"/>
        <c:noMultiLvlLbl val="0"/>
      </c:catAx>
      <c:valAx>
        <c:axId val="467175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7171864"/>
        <c:crosses val="autoZero"/>
        <c:crossBetween val="between"/>
      </c:valAx>
      <c:serAx>
        <c:axId val="309463544"/>
        <c:scaling>
          <c:orientation val="minMax"/>
        </c:scaling>
        <c:delete val="0"/>
        <c:axPos val="b"/>
        <c:majorTickMark val="out"/>
        <c:minorTickMark val="none"/>
        <c:tickLblPos val="nextTo"/>
        <c:crossAx val="467175784"/>
        <c:crosses val="autoZero"/>
      </c:serAx>
    </c:plotArea>
    <c:plotVisOnly val="1"/>
    <c:dispBlanksAs val="gap"/>
    <c:showDLblsOverMax val="0"/>
  </c:char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alpha val="0"/>
            </a:schemeClr>
          </a:gs>
          <a:gs pos="50000">
            <a:schemeClr val="phClr"/>
          </a:gs>
        </a:gsLst>
        <a:lin ang="5400000" scaled="0"/>
      </a:gradFill>
      <a:sp3d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  <a:scene3d>
        <a:camera prst="orthographicFront"/>
        <a:lightRig rig="threePt" dir="t"/>
      </a:scene3d>
      <a:sp3d prstMaterial="translucentPowder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9</xdr:row>
      <xdr:rowOff>142461</xdr:rowOff>
    </xdr:from>
    <xdr:to>
      <xdr:col>7</xdr:col>
      <xdr:colOff>778565</xdr:colOff>
      <xdr:row>29</xdr:row>
      <xdr:rowOff>173943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10</xdr:row>
      <xdr:rowOff>26919</xdr:rowOff>
    </xdr:from>
    <xdr:to>
      <xdr:col>7</xdr:col>
      <xdr:colOff>364435</xdr:colOff>
      <xdr:row>30</xdr:row>
      <xdr:rowOff>115965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9</xdr:row>
      <xdr:rowOff>180560</xdr:rowOff>
    </xdr:from>
    <xdr:to>
      <xdr:col>7</xdr:col>
      <xdr:colOff>248479</xdr:colOff>
      <xdr:row>29</xdr:row>
      <xdr:rowOff>132529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11</xdr:row>
      <xdr:rowOff>16152</xdr:rowOff>
    </xdr:from>
    <xdr:to>
      <xdr:col>7</xdr:col>
      <xdr:colOff>604631</xdr:colOff>
      <xdr:row>30</xdr:row>
      <xdr:rowOff>173943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224118</xdr:colOff>
      <xdr:row>14</xdr:row>
      <xdr:rowOff>145676</xdr:rowOff>
    </xdr:from>
    <xdr:to>
      <xdr:col>6</xdr:col>
      <xdr:colOff>1025340</xdr:colOff>
      <xdr:row>32</xdr:row>
      <xdr:rowOff>0</xdr:rowOff>
    </xdr:to>
    <xdr:pic>
      <xdr:nvPicPr>
        <xdr:cNvPr id="4" name="Image 3" descr="Vue avant d'un semi-remorque">
          <a:extLst>
            <a:ext uri="{FF2B5EF4-FFF2-40B4-BE49-F238E27FC236}">
              <a16:creationId xmlns:a16="http://schemas.microsoft.com/office/drawing/2014/main" id="{6FC69A54-B5C2-3683-A99C-83C5DEBBD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1445559" y="2924735"/>
          <a:ext cx="4622428" cy="3081618"/>
        </a:xfrm>
        <a:prstGeom prst="rect">
          <a:avLst/>
        </a:prstGeom>
      </xdr:spPr>
    </xdr:pic>
    <xdr:clientData/>
  </xdr:twoCellAnchor>
  <xdr:twoCellAnchor>
    <xdr:from>
      <xdr:col>2</xdr:col>
      <xdr:colOff>190499</xdr:colOff>
      <xdr:row>5</xdr:row>
      <xdr:rowOff>179294</xdr:rowOff>
    </xdr:from>
    <xdr:to>
      <xdr:col>5</xdr:col>
      <xdr:colOff>515470</xdr:colOff>
      <xdr:row>10</xdr:row>
      <xdr:rowOff>11207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5CEA2ED6-F009-39A2-D765-2F26291D8384}"/>
            </a:ext>
          </a:extLst>
        </xdr:cNvPr>
        <xdr:cNvCxnSpPr/>
      </xdr:nvCxnSpPr>
      <xdr:spPr>
        <a:xfrm flipV="1">
          <a:off x="2140323" y="1299882"/>
          <a:ext cx="2510118" cy="77320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H6" totalsRowShown="0" headerRowDxfId="49" dataDxfId="48">
  <tableColumns count="8">
    <tableColumn id="1" xr3:uid="{00000000-0010-0000-0000-000001000000}" name="Région EST" dataDxfId="47"/>
    <tableColumn id="2" xr3:uid="{00000000-0010-0000-0000-000002000000}" name="TRIM.1" dataDxfId="46"/>
    <tableColumn id="3" xr3:uid="{00000000-0010-0000-0000-000003000000}" name="TRIM.2" dataDxfId="45"/>
    <tableColumn id="4" xr3:uid="{00000000-0010-0000-0000-000004000000}" name="TRIM.3" dataDxfId="44"/>
    <tableColumn id="5" xr3:uid="{00000000-0010-0000-0000-000005000000}" name="TRIM.4" dataDxfId="43"/>
    <tableColumn id="6" xr3:uid="{00000000-0010-0000-0000-000006000000}" name="TOTAL.2024" dataDxfId="42"/>
    <tableColumn id="7" xr3:uid="{00000000-0010-0000-0000-000007000000}" name="PREV.2025" dataDxfId="41">
      <calculatedColumnFormula>SUM(F2)*(1+$B$9)</calculatedColumnFormula>
    </tableColumn>
    <tableColumn id="8" xr3:uid="{00000000-0010-0000-0000-000008000000}" name="%" dataDxfId="40"/>
  </tableColumns>
  <tableStyleInfo name="TableStyleDark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1:H6" totalsRowShown="0" headerRowDxfId="39" dataDxfId="38">
  <tableColumns count="8">
    <tableColumn id="1" xr3:uid="{00000000-0010-0000-0100-000001000000}" name="Région NORD" dataDxfId="37"/>
    <tableColumn id="2" xr3:uid="{00000000-0010-0000-0100-000002000000}" name="TRIM.1" dataDxfId="36"/>
    <tableColumn id="3" xr3:uid="{00000000-0010-0000-0100-000003000000}" name="TRIM.2" dataDxfId="35"/>
    <tableColumn id="4" xr3:uid="{00000000-0010-0000-0100-000004000000}" name="TRIM.3" dataDxfId="34"/>
    <tableColumn id="5" xr3:uid="{00000000-0010-0000-0100-000005000000}" name="TRIM.4" dataDxfId="33"/>
    <tableColumn id="6" xr3:uid="{00000000-0010-0000-0100-000006000000}" name="TOTAL.2024" dataDxfId="32"/>
    <tableColumn id="7" xr3:uid="{00000000-0010-0000-0100-000007000000}" name="PREV.2025" dataDxfId="31"/>
    <tableColumn id="8" xr3:uid="{00000000-0010-0000-0100-000008000000}" name="%" dataDxfId="30" dataCellStyle="Pourcentage"/>
  </tableColumns>
  <tableStyleInfo name="TableStyleDark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A1:H6" totalsRowShown="0" headerRowDxfId="29" dataDxfId="28">
  <tableColumns count="8">
    <tableColumn id="1" xr3:uid="{00000000-0010-0000-0200-000001000000}" name="Région OUEST" dataDxfId="27"/>
    <tableColumn id="2" xr3:uid="{00000000-0010-0000-0200-000002000000}" name="TRIM.1" dataDxfId="26"/>
    <tableColumn id="3" xr3:uid="{00000000-0010-0000-0200-000003000000}" name="TRIM.2" dataDxfId="25"/>
    <tableColumn id="4" xr3:uid="{00000000-0010-0000-0200-000004000000}" name="TRIM.3" dataDxfId="24"/>
    <tableColumn id="5" xr3:uid="{00000000-0010-0000-0200-000005000000}" name="TRIM.4" dataDxfId="23"/>
    <tableColumn id="6" xr3:uid="{00000000-0010-0000-0200-000006000000}" name="TOTAL.2024" dataDxfId="22"/>
    <tableColumn id="7" xr3:uid="{00000000-0010-0000-0200-000007000000}" name="PREV.2025" dataDxfId="21"/>
    <tableColumn id="8" xr3:uid="{00000000-0010-0000-0200-000008000000}" name="%" dataDxfId="20" dataCellStyle="Pourcentage"/>
  </tableColumns>
  <tableStyleInfo name="TableStyleDark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5" displayName="Table5" ref="A1:H6" totalsRowShown="0" headerRowDxfId="19" dataDxfId="18">
  <tableColumns count="8">
    <tableColumn id="1" xr3:uid="{00000000-0010-0000-0300-000001000000}" name="Région SUD" dataDxfId="17"/>
    <tableColumn id="2" xr3:uid="{00000000-0010-0000-0300-000002000000}" name="TRIM.1" dataDxfId="16"/>
    <tableColumn id="3" xr3:uid="{00000000-0010-0000-0300-000003000000}" name="TRIM.2" dataDxfId="15"/>
    <tableColumn id="4" xr3:uid="{00000000-0010-0000-0300-000004000000}" name="TRIM.3" dataDxfId="14"/>
    <tableColumn id="5" xr3:uid="{00000000-0010-0000-0300-000005000000}" name="TRIM.4" dataDxfId="13"/>
    <tableColumn id="6" xr3:uid="{00000000-0010-0000-0300-000006000000}" name="TOTAL.2024" dataDxfId="12"/>
    <tableColumn id="7" xr3:uid="{00000000-0010-0000-0300-000007000000}" name="PREV.2025" dataDxfId="11"/>
    <tableColumn id="8" xr3:uid="{00000000-0010-0000-0300-000008000000}" name="%" dataDxfId="10" dataCellStyle="Pourcentage"/>
  </tableColumns>
  <tableStyleInfo name="TableStyleDark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6" displayName="Table6" ref="A1:H6" totalsRowShown="0" headerRowDxfId="9" dataDxfId="8">
  <tableColumns count="8">
    <tableColumn id="1" xr3:uid="{00000000-0010-0000-0400-000001000000}" name="FRANCE" dataDxfId="7"/>
    <tableColumn id="2" xr3:uid="{00000000-0010-0000-0400-000002000000}" name="TRIM.1" dataDxfId="6"/>
    <tableColumn id="3" xr3:uid="{00000000-0010-0000-0400-000003000000}" name="TRIM.2" dataDxfId="5"/>
    <tableColumn id="4" xr3:uid="{00000000-0010-0000-0400-000004000000}" name="TRIM.3" dataDxfId="4"/>
    <tableColumn id="5" xr3:uid="{00000000-0010-0000-0400-000005000000}" name="TRIM.4" dataDxfId="3"/>
    <tableColumn id="6" xr3:uid="{00000000-0010-0000-0400-000006000000}" name="TOTAL.2024" dataDxfId="2"/>
    <tableColumn id="7" xr3:uid="{00000000-0010-0000-0400-000007000000}" name="PREV.2025" dataDxfId="1"/>
    <tableColumn id="8" xr3:uid="{00000000-0010-0000-0400-000008000000}" name="%" dataDxfId="0" dataCellStyle="Pourcentage">
      <calculatedColumnFormula>SUM(B2:E2)/$F$6</calculatedColumnFormula>
    </tableColumn>
  </tableColumns>
  <tableStyleInfo name="TableStyleDark10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ype de bois">
  <a:themeElements>
    <a:clrScheme name="Type de bois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Type de bois">
      <a:majorFont>
        <a:latin typeface="Rockwell Condensed" panose="02060603050405020104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Type de bois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hade val="63000"/>
              </a:schemeClr>
              <a:schemeClr val="phClr">
                <a:tint val="10000"/>
                <a:satMod val="150000"/>
              </a:schemeClr>
            </a:duotone>
          </a:blip>
          <a:tile tx="0" ty="0" sx="60000" sy="59000" flip="none" algn="tl"/>
        </a:blipFill>
        <a:blipFill rotWithShape="1">
          <a:blip xmlns:r="http://schemas.openxmlformats.org/officeDocument/2006/relationships" r:embed="rId1">
            <a:duotone>
              <a:schemeClr val="phClr">
                <a:shade val="36000"/>
                <a:satMod val="120000"/>
              </a:schemeClr>
              <a:schemeClr val="phClr">
                <a:tint val="40000"/>
              </a:schemeClr>
            </a:duotone>
          </a:blip>
          <a:tile tx="0" ty="0" sx="60000" sy="59000" flip="none" algn="tl"/>
        </a:blip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shade val="97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5000"/>
                <a:shade val="58000"/>
                <a:satMod val="120000"/>
              </a:schemeClr>
              <a:schemeClr val="phClr">
                <a:tint val="50000"/>
                <a:shade val="96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ood Type" id="{7ACABC62-BF99-48CF-A9DC-4DB89C7B13DC}" vid="{142A1326-48AB-42A9-8428-CB14AA30176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1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showGridLines="0" workbookViewId="0">
      <selection activeCell="C2" sqref="C2"/>
    </sheetView>
  </sheetViews>
  <sheetFormatPr baseColWidth="10" defaultColWidth="9" defaultRowHeight="14.25"/>
  <cols>
    <col min="1" max="1" width="16" style="1" customWidth="1"/>
    <col min="2" max="5" width="9.125" style="1" customWidth="1"/>
    <col min="6" max="6" width="12.875" style="1" customWidth="1"/>
    <col min="7" max="7" width="12.5" style="1" customWidth="1"/>
    <col min="8" max="8" width="12.75" style="1" customWidth="1"/>
    <col min="9" max="9" width="8.375" style="1" customWidth="1"/>
    <col min="10" max="10" width="3.5" style="1" customWidth="1"/>
    <col min="11" max="16384" width="9" style="1"/>
  </cols>
  <sheetData>
    <row r="1" spans="1:10" ht="17.25" customHeight="1">
      <c r="A1" s="1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15</v>
      </c>
      <c r="G1" s="7" t="s">
        <v>17</v>
      </c>
      <c r="H1" s="7" t="s">
        <v>14</v>
      </c>
      <c r="J1" s="2"/>
    </row>
    <row r="2" spans="1:10" ht="17.25" customHeight="1">
      <c r="A2" s="1" t="s">
        <v>5</v>
      </c>
      <c r="B2" s="1">
        <v>71</v>
      </c>
      <c r="C2" s="1">
        <v>69</v>
      </c>
      <c r="D2" s="1">
        <v>77</v>
      </c>
      <c r="E2" s="1">
        <v>87</v>
      </c>
      <c r="F2" s="1">
        <f>SUM(B2:E2)</f>
        <v>304</v>
      </c>
      <c r="G2" s="3">
        <f t="shared" ref="G2:G6" si="0">SUM(F2)*(1+$B$9)</f>
        <v>331.36</v>
      </c>
      <c r="H2" s="4">
        <f>F2/$F$6</f>
        <v>0.31243576567317577</v>
      </c>
      <c r="J2" s="5"/>
    </row>
    <row r="3" spans="1:10" ht="17.25" customHeight="1">
      <c r="A3" s="1" t="s">
        <v>6</v>
      </c>
      <c r="B3" s="1">
        <v>55</v>
      </c>
      <c r="C3" s="1">
        <v>57</v>
      </c>
      <c r="D3" s="1">
        <v>57</v>
      </c>
      <c r="E3" s="1">
        <v>59</v>
      </c>
      <c r="F3" s="1">
        <f>SUM(B3:E3)</f>
        <v>228</v>
      </c>
      <c r="G3" s="3">
        <f t="shared" si="0"/>
        <v>248.52</v>
      </c>
      <c r="H3" s="4">
        <f t="shared" ref="H3:H5" si="1">F3/$F$6</f>
        <v>0.2343268242548818</v>
      </c>
      <c r="J3" s="6"/>
    </row>
    <row r="4" spans="1:10" ht="17.25" customHeight="1">
      <c r="A4" s="1" t="s">
        <v>7</v>
      </c>
      <c r="B4" s="1">
        <v>60</v>
      </c>
      <c r="C4" s="1">
        <v>65</v>
      </c>
      <c r="D4" s="1">
        <v>63</v>
      </c>
      <c r="E4" s="1">
        <v>65</v>
      </c>
      <c r="F4" s="1">
        <f>SUM(B4:E4)</f>
        <v>253</v>
      </c>
      <c r="G4" s="3">
        <f t="shared" si="0"/>
        <v>275.77000000000004</v>
      </c>
      <c r="H4" s="4">
        <f t="shared" si="1"/>
        <v>0.26002055498458376</v>
      </c>
      <c r="J4" s="6"/>
    </row>
    <row r="5" spans="1:10" ht="17.25" customHeight="1">
      <c r="A5" s="1" t="s">
        <v>8</v>
      </c>
      <c r="B5" s="1">
        <v>43</v>
      </c>
      <c r="C5" s="1">
        <v>48</v>
      </c>
      <c r="D5" s="1">
        <v>49</v>
      </c>
      <c r="E5" s="1">
        <v>48</v>
      </c>
      <c r="F5" s="1">
        <f>SUM(B5:E5)</f>
        <v>188</v>
      </c>
      <c r="G5" s="3">
        <f t="shared" si="0"/>
        <v>204.92000000000002</v>
      </c>
      <c r="H5" s="4">
        <f t="shared" si="1"/>
        <v>0.1932168550873587</v>
      </c>
      <c r="J5" s="6"/>
    </row>
    <row r="6" spans="1:10" ht="17.25" customHeight="1">
      <c r="A6" s="1" t="s">
        <v>9</v>
      </c>
      <c r="B6" s="1">
        <f>SUM(B2:B5)</f>
        <v>229</v>
      </c>
      <c r="C6" s="1">
        <f>SUM(C2:C5)</f>
        <v>239</v>
      </c>
      <c r="D6" s="1">
        <f>SUM(D2:D5)</f>
        <v>246</v>
      </c>
      <c r="E6" s="1">
        <f>SUM(E2:E5)</f>
        <v>259</v>
      </c>
      <c r="F6" s="1">
        <f>SUM(B2:E5)</f>
        <v>973</v>
      </c>
      <c r="G6" s="3">
        <f t="shared" si="0"/>
        <v>1060.5700000000002</v>
      </c>
      <c r="H6" s="4">
        <f>SUBTOTAL(109,H2:H5)</f>
        <v>1</v>
      </c>
    </row>
    <row r="9" spans="1:10">
      <c r="A9" s="8" t="s">
        <v>16</v>
      </c>
      <c r="B9" s="9">
        <v>0.09</v>
      </c>
    </row>
  </sheetData>
  <phoneticPr fontId="0" type="noConversion"/>
  <printOptions horizontalCentered="1" verticalCentered="1" gridLinesSet="0"/>
  <pageMargins left="0.78740157480314965" right="0.78740157480314965" top="0.98425196850393704" bottom="0.98425196850393704" header="0.51181102362204722" footer="0.51181102362204722"/>
  <pageSetup scale="150" orientation="landscape" horizontalDpi="4294967292" verticalDpi="4294967292" r:id="rId1"/>
  <headerFooter alignWithMargins="0">
    <oddHeader>&amp;L&amp;"Verdana,Normal"&amp;F&amp;CIOS&amp;R&amp;D</oddHeader>
    <oddFooter>&amp;CPage &amp;P&amp;Rreproduction réservée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showGridLines="0" zoomScaleNormal="100" workbookViewId="0">
      <selection activeCell="A9" sqref="A9"/>
    </sheetView>
  </sheetViews>
  <sheetFormatPr baseColWidth="10" defaultColWidth="9" defaultRowHeight="14.25"/>
  <cols>
    <col min="1" max="1" width="16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6384" width="9" style="1"/>
  </cols>
  <sheetData>
    <row r="1" spans="1:10" ht="17.25" customHeight="1">
      <c r="A1" s="1" t="s">
        <v>10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15</v>
      </c>
      <c r="G1" s="7" t="s">
        <v>17</v>
      </c>
      <c r="H1" s="7" t="s">
        <v>14</v>
      </c>
      <c r="J1" s="2"/>
    </row>
    <row r="2" spans="1:10" ht="17.25" customHeight="1">
      <c r="A2" s="1" t="s">
        <v>5</v>
      </c>
      <c r="B2" s="1">
        <v>51</v>
      </c>
      <c r="C2" s="1">
        <v>49</v>
      </c>
      <c r="D2" s="1">
        <v>57</v>
      </c>
      <c r="E2" s="1">
        <v>67</v>
      </c>
      <c r="F2" s="1">
        <f>SUM(B2:E2)</f>
        <v>224</v>
      </c>
      <c r="G2" s="3">
        <f>SUM(F2)*(1+$B$9)</f>
        <v>239.68</v>
      </c>
      <c r="H2" s="4">
        <f>G2/$G$6</f>
        <v>0.34303215926493108</v>
      </c>
      <c r="J2" s="5"/>
    </row>
    <row r="3" spans="1:10" ht="17.25" customHeight="1">
      <c r="A3" s="1" t="s">
        <v>6</v>
      </c>
      <c r="B3" s="1">
        <v>35</v>
      </c>
      <c r="C3" s="1">
        <v>37</v>
      </c>
      <c r="D3" s="1">
        <v>37</v>
      </c>
      <c r="E3" s="1">
        <v>39</v>
      </c>
      <c r="F3" s="1">
        <f>SUM(B3:E3)</f>
        <v>148</v>
      </c>
      <c r="G3" s="3">
        <f>SUM(F3)*(1+$B$9)</f>
        <v>158.36000000000001</v>
      </c>
      <c r="H3" s="4">
        <f>G3/$G$6</f>
        <v>0.22664624808575803</v>
      </c>
      <c r="J3" s="6"/>
    </row>
    <row r="4" spans="1:10" ht="17.25" customHeight="1">
      <c r="A4" s="1" t="s">
        <v>7</v>
      </c>
      <c r="B4" s="1">
        <v>40</v>
      </c>
      <c r="C4" s="1">
        <v>45</v>
      </c>
      <c r="D4" s="1">
        <v>43</v>
      </c>
      <c r="E4" s="1">
        <v>45</v>
      </c>
      <c r="F4" s="1">
        <f>SUM(B4:E4)</f>
        <v>173</v>
      </c>
      <c r="G4" s="3">
        <f>SUM(F4)*(1+$B$9)</f>
        <v>185.11</v>
      </c>
      <c r="H4" s="4">
        <f>G4/$G$6</f>
        <v>0.26493108728943338</v>
      </c>
      <c r="J4" s="6"/>
    </row>
    <row r="5" spans="1:10" ht="17.25" customHeight="1">
      <c r="A5" s="1" t="s">
        <v>8</v>
      </c>
      <c r="B5" s="1">
        <v>23</v>
      </c>
      <c r="C5" s="1">
        <v>28</v>
      </c>
      <c r="D5" s="1">
        <v>29</v>
      </c>
      <c r="E5" s="1">
        <v>28</v>
      </c>
      <c r="F5" s="1">
        <f>SUM(B5:E5)</f>
        <v>108</v>
      </c>
      <c r="G5" s="3">
        <f>SUM(F5)*(1+$B$9)</f>
        <v>115.56</v>
      </c>
      <c r="H5" s="4">
        <f>G5/$G$6</f>
        <v>0.16539050535987748</v>
      </c>
      <c r="J5" s="6"/>
    </row>
    <row r="6" spans="1:10" ht="17.25" customHeight="1">
      <c r="A6" s="1" t="s">
        <v>9</v>
      </c>
      <c r="B6" s="1">
        <f>SUM(B2:B5)</f>
        <v>149</v>
      </c>
      <c r="C6" s="1">
        <f>SUM(C2:C5)</f>
        <v>159</v>
      </c>
      <c r="D6" s="1">
        <f>SUM(D2:D5)</f>
        <v>166</v>
      </c>
      <c r="E6" s="1">
        <f>SUM(E2:E5)</f>
        <v>179</v>
      </c>
      <c r="F6" s="1">
        <f>SUM(B2:E5)</f>
        <v>653</v>
      </c>
      <c r="G6" s="3">
        <f>SUM(G2:G5)</f>
        <v>698.71</v>
      </c>
      <c r="H6" s="4">
        <f>SUM(H2:H5)</f>
        <v>1</v>
      </c>
    </row>
    <row r="9" spans="1:10">
      <c r="A9" s="8" t="s">
        <v>16</v>
      </c>
      <c r="B9" s="9">
        <v>7.0000000000000007E-2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"/>
  <sheetViews>
    <sheetView showGridLines="0" zoomScaleNormal="100" workbookViewId="0">
      <selection activeCell="A9" sqref="A9"/>
    </sheetView>
  </sheetViews>
  <sheetFormatPr baseColWidth="10" defaultColWidth="9" defaultRowHeight="14.25"/>
  <cols>
    <col min="1" max="1" width="16.25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6384" width="9" style="1"/>
  </cols>
  <sheetData>
    <row r="1" spans="1:10" ht="17.25" customHeight="1">
      <c r="A1" s="1" t="s">
        <v>11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15</v>
      </c>
      <c r="G1" s="7" t="s">
        <v>17</v>
      </c>
      <c r="H1" s="7" t="s">
        <v>14</v>
      </c>
      <c r="J1" s="2"/>
    </row>
    <row r="2" spans="1:10" ht="17.25" customHeight="1">
      <c r="A2" s="1" t="s">
        <v>5</v>
      </c>
      <c r="B2" s="1">
        <v>85</v>
      </c>
      <c r="C2" s="1">
        <v>98</v>
      </c>
      <c r="D2" s="1">
        <v>113</v>
      </c>
      <c r="E2" s="1">
        <v>134</v>
      </c>
      <c r="F2" s="1">
        <f>SUM(B2:E2)</f>
        <v>430</v>
      </c>
      <c r="G2" s="3">
        <f>SUM(F2)*(1+$B$9)</f>
        <v>481.6</v>
      </c>
      <c r="H2" s="4">
        <f>G2/$G$6</f>
        <v>0.3134110787172012</v>
      </c>
      <c r="J2" s="5"/>
    </row>
    <row r="3" spans="1:10" ht="17.25" customHeight="1">
      <c r="A3" s="1" t="s">
        <v>6</v>
      </c>
      <c r="B3" s="1">
        <v>71</v>
      </c>
      <c r="C3" s="1">
        <v>59</v>
      </c>
      <c r="D3" s="1">
        <v>45</v>
      </c>
      <c r="E3" s="1">
        <v>62</v>
      </c>
      <c r="F3" s="1">
        <f>SUM(B3:E3)</f>
        <v>237</v>
      </c>
      <c r="G3" s="3">
        <f>SUM(F3)*(1+$B$9)</f>
        <v>265.44</v>
      </c>
      <c r="H3" s="4">
        <f>G3/$G$6</f>
        <v>0.17274052478134111</v>
      </c>
      <c r="J3" s="6"/>
    </row>
    <row r="4" spans="1:10" ht="17.25" customHeight="1">
      <c r="A4" s="1" t="s">
        <v>7</v>
      </c>
      <c r="B4" s="1">
        <v>80</v>
      </c>
      <c r="C4" s="1">
        <v>92</v>
      </c>
      <c r="D4" s="1">
        <v>78</v>
      </c>
      <c r="E4" s="1">
        <v>75</v>
      </c>
      <c r="F4" s="1">
        <f>SUM(B4:E4)</f>
        <v>325</v>
      </c>
      <c r="G4" s="3">
        <f>SUM(F4)*(1+$B$9)</f>
        <v>364.00000000000006</v>
      </c>
      <c r="H4" s="4">
        <f>G4/$G$6</f>
        <v>0.23688046647230326</v>
      </c>
      <c r="J4" s="6"/>
    </row>
    <row r="5" spans="1:10" ht="17.25" customHeight="1">
      <c r="A5" s="1" t="s">
        <v>8</v>
      </c>
      <c r="B5" s="1">
        <v>86</v>
      </c>
      <c r="C5" s="1">
        <v>96</v>
      </c>
      <c r="D5" s="1">
        <v>98</v>
      </c>
      <c r="E5" s="1">
        <v>100</v>
      </c>
      <c r="F5" s="1">
        <f>SUM(B5:E5)</f>
        <v>380</v>
      </c>
      <c r="G5" s="3">
        <f>SUM(F5)*(1+$B$9)</f>
        <v>425.6</v>
      </c>
      <c r="H5" s="4">
        <f>G5/$G$6</f>
        <v>0.27696793002915454</v>
      </c>
      <c r="J5" s="6"/>
    </row>
    <row r="6" spans="1:10" ht="17.25" customHeight="1">
      <c r="A6" s="1" t="s">
        <v>9</v>
      </c>
      <c r="B6" s="1">
        <f>SUM(B2:B5)</f>
        <v>322</v>
      </c>
      <c r="C6" s="1">
        <f>SUM(C2:C5)</f>
        <v>345</v>
      </c>
      <c r="D6" s="1">
        <f>SUM(D2:D5)</f>
        <v>334</v>
      </c>
      <c r="E6" s="1">
        <f>SUM(E2:E5)</f>
        <v>371</v>
      </c>
      <c r="F6" s="1">
        <f>SUM(B2:E5)</f>
        <v>1372</v>
      </c>
      <c r="G6" s="3">
        <f>SUM(G2:G5)</f>
        <v>1536.6399999999999</v>
      </c>
      <c r="H6" s="4">
        <f>SUM(H2:H5)</f>
        <v>1</v>
      </c>
    </row>
    <row r="9" spans="1:10">
      <c r="A9" s="8" t="s">
        <v>16</v>
      </c>
      <c r="B9" s="9">
        <v>0.12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"/>
  <sheetViews>
    <sheetView showGridLines="0" zoomScaleNormal="100" workbookViewId="0">
      <selection activeCell="A9" sqref="A9"/>
    </sheetView>
  </sheetViews>
  <sheetFormatPr baseColWidth="10" defaultColWidth="9" defaultRowHeight="14.25"/>
  <cols>
    <col min="1" max="1" width="16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6384" width="9" style="1"/>
  </cols>
  <sheetData>
    <row r="1" spans="1:10" ht="17.25" customHeight="1">
      <c r="A1" s="1" t="s">
        <v>12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15</v>
      </c>
      <c r="G1" s="7" t="s">
        <v>17</v>
      </c>
      <c r="H1" s="7" t="s">
        <v>14</v>
      </c>
      <c r="J1" s="2"/>
    </row>
    <row r="2" spans="1:10" ht="17.25" customHeight="1">
      <c r="A2" s="1" t="s">
        <v>5</v>
      </c>
      <c r="B2" s="1">
        <v>27</v>
      </c>
      <c r="C2" s="1">
        <v>24</v>
      </c>
      <c r="D2" s="1">
        <v>26</v>
      </c>
      <c r="E2" s="1">
        <v>29</v>
      </c>
      <c r="F2" s="1">
        <f>SUM(B2:E2)</f>
        <v>106</v>
      </c>
      <c r="G2" s="3">
        <f>SUM(F2)*(1+$B$9)</f>
        <v>116.60000000000001</v>
      </c>
      <c r="H2" s="4">
        <f>G2/$G$6</f>
        <v>0.16614420062695925</v>
      </c>
      <c r="J2" s="5"/>
    </row>
    <row r="3" spans="1:10" ht="17.25" customHeight="1">
      <c r="A3" s="1" t="s">
        <v>6</v>
      </c>
      <c r="B3" s="1">
        <v>32</v>
      </c>
      <c r="C3" s="1">
        <v>32</v>
      </c>
      <c r="D3" s="1">
        <v>32</v>
      </c>
      <c r="E3" s="1">
        <v>33</v>
      </c>
      <c r="F3" s="1">
        <f>SUM(B3:E3)</f>
        <v>129</v>
      </c>
      <c r="G3" s="3">
        <f>SUM(F3)*(1+$B$9)</f>
        <v>141.9</v>
      </c>
      <c r="H3" s="4">
        <f>G3/$G$6</f>
        <v>0.20219435736677116</v>
      </c>
      <c r="J3" s="6"/>
    </row>
    <row r="4" spans="1:10" ht="17.25" customHeight="1">
      <c r="A4" s="1" t="s">
        <v>7</v>
      </c>
      <c r="B4" s="1">
        <v>53</v>
      </c>
      <c r="C4" s="1">
        <v>55</v>
      </c>
      <c r="D4" s="1">
        <v>54</v>
      </c>
      <c r="E4" s="1">
        <v>56</v>
      </c>
      <c r="F4" s="1">
        <f>SUM(B4:E4)</f>
        <v>218</v>
      </c>
      <c r="G4" s="3">
        <f>SUM(F4)*(1+$B$9)</f>
        <v>239.8</v>
      </c>
      <c r="H4" s="4">
        <f>G4/$G$6</f>
        <v>0.34169278996865204</v>
      </c>
      <c r="J4" s="6"/>
    </row>
    <row r="5" spans="1:10" ht="17.25" customHeight="1">
      <c r="A5" s="1" t="s">
        <v>8</v>
      </c>
      <c r="B5" s="1">
        <v>47</v>
      </c>
      <c r="C5" s="1">
        <v>49</v>
      </c>
      <c r="D5" s="1">
        <v>46</v>
      </c>
      <c r="E5" s="1">
        <v>43</v>
      </c>
      <c r="F5" s="1">
        <f>SUM(B5:E5)</f>
        <v>185</v>
      </c>
      <c r="G5" s="3">
        <f>SUM(F5)*(1+$B$9)</f>
        <v>203.50000000000003</v>
      </c>
      <c r="H5" s="4">
        <f>G5/$G$6</f>
        <v>0.28996865203761757</v>
      </c>
      <c r="J5" s="6"/>
    </row>
    <row r="6" spans="1:10" ht="17.25" customHeight="1">
      <c r="A6" s="1" t="s">
        <v>9</v>
      </c>
      <c r="B6" s="1">
        <f>SUM(B2:B5)</f>
        <v>159</v>
      </c>
      <c r="C6" s="1">
        <f>SUM(C2:C5)</f>
        <v>160</v>
      </c>
      <c r="D6" s="1">
        <f>SUM(D2:D5)</f>
        <v>158</v>
      </c>
      <c r="E6" s="1">
        <f>SUM(E2:E5)</f>
        <v>161</v>
      </c>
      <c r="F6" s="1">
        <f>SUM(B2:E5)</f>
        <v>638</v>
      </c>
      <c r="G6" s="3">
        <f>SUM(G2:G5)</f>
        <v>701.80000000000007</v>
      </c>
      <c r="H6" s="4">
        <f>SUM(H2:H5)</f>
        <v>1</v>
      </c>
    </row>
    <row r="9" spans="1:10">
      <c r="A9" s="8" t="s">
        <v>16</v>
      </c>
      <c r="B9" s="9">
        <v>0.1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4"/>
  <sheetViews>
    <sheetView showGridLines="0" tabSelected="1" zoomScale="85" zoomScaleNormal="85" workbookViewId="0">
      <selection activeCell="L25" sqref="L25"/>
    </sheetView>
  </sheetViews>
  <sheetFormatPr baseColWidth="10" defaultColWidth="9" defaultRowHeight="14.25"/>
  <cols>
    <col min="1" max="1" width="16" style="1" customWidth="1"/>
    <col min="2" max="5" width="9.625" style="1" customWidth="1"/>
    <col min="6" max="6" width="11.875" style="1" customWidth="1"/>
    <col min="7" max="7" width="14.125" style="1" customWidth="1"/>
    <col min="8" max="8" width="10.125" style="1" customWidth="1"/>
    <col min="9" max="9" width="3.5" style="1" customWidth="1"/>
    <col min="10" max="10" width="13.5" style="1" bestFit="1" customWidth="1"/>
    <col min="11" max="16384" width="9" style="1"/>
  </cols>
  <sheetData>
    <row r="1" spans="1:10" ht="17.25" customHeight="1">
      <c r="A1" s="1" t="s">
        <v>13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15</v>
      </c>
      <c r="G1" s="7" t="s">
        <v>17</v>
      </c>
      <c r="H1" s="7" t="s">
        <v>14</v>
      </c>
      <c r="J1" s="10">
        <f>SUM('REGION EST:REGION SUD'!B2:E5)</f>
        <v>3636</v>
      </c>
    </row>
    <row r="2" spans="1:10" ht="17.25" customHeight="1">
      <c r="A2" s="1" t="s">
        <v>5</v>
      </c>
      <c r="B2" s="1">
        <f>SUM('REGION EST:REGION SUD'!B2)</f>
        <v>234</v>
      </c>
      <c r="C2" s="1">
        <f>SUM('REGION EST:REGION SUD'!C2)</f>
        <v>240</v>
      </c>
      <c r="D2" s="1">
        <f>SUM('REGION EST:REGION SUD'!D2)</f>
        <v>273</v>
      </c>
      <c r="E2" s="1">
        <f>SUM('REGION EST:REGION SUD'!E2)</f>
        <v>317</v>
      </c>
      <c r="F2" s="1">
        <f>SUM(B2:E2)</f>
        <v>1064</v>
      </c>
      <c r="G2" s="3">
        <f>SUM('REGION EST:REGION SUD'!G2)</f>
        <v>1169.2399999999998</v>
      </c>
      <c r="H2" s="4">
        <f>SUM(B2:E2)/$F$6</f>
        <v>0.29262926292629265</v>
      </c>
      <c r="J2" s="10">
        <f>SUM('REGION EST:REGION SUD'!B2:E5)</f>
        <v>3636</v>
      </c>
    </row>
    <row r="3" spans="1:10" ht="17.25" customHeight="1">
      <c r="A3" s="1" t="s">
        <v>6</v>
      </c>
      <c r="B3" s="1">
        <f>SUM('REGION EST:REGION SUD'!B3)</f>
        <v>193</v>
      </c>
      <c r="C3" s="1">
        <f>SUM('REGION EST:REGION SUD'!C3)</f>
        <v>185</v>
      </c>
      <c r="D3" s="1">
        <f>SUM('REGION EST:REGION SUD'!D3)</f>
        <v>171</v>
      </c>
      <c r="E3" s="1">
        <f>SUM('REGION EST:REGION SUD'!E3)</f>
        <v>193</v>
      </c>
      <c r="F3" s="1">
        <f>SUM(B3:E3)</f>
        <v>742</v>
      </c>
      <c r="G3" s="3">
        <f>SUM('REGION EST:REGION SUD'!G3)</f>
        <v>814.21999999999991</v>
      </c>
      <c r="H3" s="4">
        <f>SUM(B3:E3)/$F$6</f>
        <v>0.20407040704070406</v>
      </c>
      <c r="J3" s="6"/>
    </row>
    <row r="4" spans="1:10" ht="17.25" customHeight="1">
      <c r="A4" s="1" t="s">
        <v>7</v>
      </c>
      <c r="B4" s="1">
        <f>SUM('REGION EST:REGION SUD'!B4)</f>
        <v>233</v>
      </c>
      <c r="C4" s="1">
        <f>SUM('REGION EST:REGION SUD'!C4)</f>
        <v>257</v>
      </c>
      <c r="D4" s="1">
        <f>SUM('REGION EST:REGION SUD'!D4)</f>
        <v>238</v>
      </c>
      <c r="E4" s="1">
        <f>SUM('REGION EST:REGION SUD'!E4)</f>
        <v>241</v>
      </c>
      <c r="F4" s="1">
        <f>SUM(B4:E4)</f>
        <v>969</v>
      </c>
      <c r="G4" s="3">
        <f>SUM('REGION EST:REGION SUD'!G4)</f>
        <v>1064.68</v>
      </c>
      <c r="H4" s="4">
        <f>SUM(B4:E4)/$F$6</f>
        <v>0.26650165016501648</v>
      </c>
      <c r="J4" s="6"/>
    </row>
    <row r="5" spans="1:10" ht="17.25" customHeight="1">
      <c r="A5" s="1" t="s">
        <v>8</v>
      </c>
      <c r="B5" s="1">
        <f>SUM('REGION EST:REGION SUD'!B5)</f>
        <v>199</v>
      </c>
      <c r="C5" s="1">
        <f>SUM('REGION EST:REGION SUD'!C5)</f>
        <v>221</v>
      </c>
      <c r="D5" s="1">
        <f>SUM('REGION EST:REGION SUD'!D5)</f>
        <v>222</v>
      </c>
      <c r="E5" s="1">
        <f>SUM('REGION EST:REGION SUD'!E5)</f>
        <v>219</v>
      </c>
      <c r="F5" s="1">
        <f>SUM(B5:E5)</f>
        <v>861</v>
      </c>
      <c r="G5" s="3">
        <f>SUM('REGION EST:REGION SUD'!G5)</f>
        <v>949.58</v>
      </c>
      <c r="H5" s="4">
        <f>SUM(B5:E5)/$F$6</f>
        <v>0.23679867986798681</v>
      </c>
      <c r="J5" s="6"/>
    </row>
    <row r="6" spans="1:10" ht="17.25" customHeight="1">
      <c r="A6" s="1" t="s">
        <v>9</v>
      </c>
      <c r="B6" s="1">
        <f>SUM(B2:B5)</f>
        <v>859</v>
      </c>
      <c r="C6" s="1">
        <f>SUM(C2:C5)</f>
        <v>903</v>
      </c>
      <c r="D6" s="1">
        <f>SUM(D2:D5)</f>
        <v>904</v>
      </c>
      <c r="E6" s="1">
        <f>SUM(E2:E5)</f>
        <v>970</v>
      </c>
      <c r="F6" s="1">
        <f>SUM(B2:E5)</f>
        <v>3636</v>
      </c>
      <c r="G6" s="3">
        <f>SUM(G2:G5)</f>
        <v>3997.7199999999993</v>
      </c>
      <c r="H6" s="4">
        <f>SUM(B6:E6)/$F$6</f>
        <v>1</v>
      </c>
    </row>
    <row r="9" spans="1:10">
      <c r="G9" s="10" t="b">
        <f>SUM(B2:E5)=F6</f>
        <v>1</v>
      </c>
    </row>
    <row r="11" spans="1:10">
      <c r="A11" s="11" t="s">
        <v>18</v>
      </c>
      <c r="B11" s="11"/>
      <c r="C11" s="11"/>
      <c r="D11" s="11"/>
      <c r="E11" s="11"/>
    </row>
    <row r="12" spans="1:10">
      <c r="A12" s="11"/>
      <c r="B12" s="11"/>
      <c r="C12" s="11"/>
      <c r="D12" s="11"/>
      <c r="E12" s="11"/>
    </row>
    <row r="13" spans="1:10">
      <c r="A13" s="11"/>
      <c r="B13" s="11"/>
      <c r="C13" s="11"/>
      <c r="D13" s="11"/>
      <c r="E13" s="11"/>
    </row>
    <row r="14" spans="1:10">
      <c r="A14" s="12"/>
      <c r="B14" s="12"/>
      <c r="C14" s="12"/>
      <c r="D14" s="12"/>
      <c r="E14" s="12"/>
    </row>
  </sheetData>
  <mergeCells count="1">
    <mergeCell ref="A11:E14"/>
  </mergeCells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5</vt:i4>
      </vt:variant>
      <vt:variant>
        <vt:lpstr>Graphiques</vt:lpstr>
      </vt:variant>
      <vt:variant>
        <vt:i4>1</vt:i4>
      </vt:variant>
      <vt:variant>
        <vt:lpstr>Plages nommées</vt:lpstr>
      </vt:variant>
      <vt:variant>
        <vt:i4>14</vt:i4>
      </vt:variant>
    </vt:vector>
  </HeadingPairs>
  <TitlesOfParts>
    <vt:vector size="20" baseType="lpstr">
      <vt:lpstr>REGION EST</vt:lpstr>
      <vt:lpstr>REGION NORD</vt:lpstr>
      <vt:lpstr>REGION OUEST</vt:lpstr>
      <vt:lpstr>REGION SUD</vt:lpstr>
      <vt:lpstr>TOTAL FRANCE</vt:lpstr>
      <vt:lpstr>représentation</vt:lpstr>
      <vt:lpstr>'TOTAL FRANCE'!Course</vt:lpstr>
      <vt:lpstr>Course</vt:lpstr>
      <vt:lpstr>'TOTAL FRANCE'!Express</vt:lpstr>
      <vt:lpstr>Express</vt:lpstr>
      <vt:lpstr>'TOTAL FRANCE'!International</vt:lpstr>
      <vt:lpstr>International</vt:lpstr>
      <vt:lpstr>'TOTAL FRANCE'!Messagerie</vt:lpstr>
      <vt:lpstr>Messagerie</vt:lpstr>
      <vt:lpstr>'TOTAL FRANCE'!TOTAL_93</vt:lpstr>
      <vt:lpstr>'TOTAL FRANCE'!TRIM.1</vt:lpstr>
      <vt:lpstr>'TOTAL FRANCE'!TRIM.2</vt:lpstr>
      <vt:lpstr>'TOTAL FRANCE'!TRIM.3</vt:lpstr>
      <vt:lpstr>'TOTAL FRANCE'!TRIM.4</vt:lpstr>
      <vt:lpstr>'REGION EST'!Zone_d_impression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Transport fini</dc:title>
  <dc:subject>transport fini - correction</dc:subject>
  <cp:keywords>exercice Excel 2024</cp:keywords>
  <cp:lastModifiedBy>joel Green</cp:lastModifiedBy>
  <cp:lastPrinted>2005-08-23T09:19:16Z</cp:lastPrinted>
  <dcterms:created xsi:type="dcterms:W3CDTF">1998-05-06T07:08:48Z</dcterms:created>
  <dcterms:modified xsi:type="dcterms:W3CDTF">2024-12-19T08:28:35Z</dcterms:modified>
  <cp:category>exercice Excel 2024</cp:category>
  <cp:contentStatus/>
</cp:coreProperties>
</file>