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Solveur\"/>
    </mc:Choice>
  </mc:AlternateContent>
  <xr:revisionPtr revIDLastSave="0" documentId="13_ncr:1_{C6C5F44E-E355-4571-899E-59CBBC7201A8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Tableau" sheetId="1" r:id="rId1"/>
  </sheets>
  <definedNames>
    <definedName name="_scenchg_count" localSheetId="0" hidden="1">4</definedName>
    <definedName name="_scenchg1" localSheetId="0" hidden="1">Tableau!$B$10</definedName>
    <definedName name="_scenchg2" localSheetId="0" hidden="1">Tableau!$C$10</definedName>
    <definedName name="_scenchg3" localSheetId="0" hidden="1">Tableau!$D$10</definedName>
    <definedName name="_scenchg4" localSheetId="0" hidden="1">Tableau!$E$10</definedName>
    <definedName name="anscount" hidden="1">2</definedName>
    <definedName name="BudgetTab">Tableau!#REF!</definedName>
    <definedName name="limcount" hidden="1">2</definedName>
    <definedName name="scen_change" localSheetId="0" hidden="1">Tableau!$B$10:$E$10</definedName>
    <definedName name="scen_date1" localSheetId="0" hidden="1">34079.4711342593</definedName>
    <definedName name="scen_date2" localSheetId="0" hidden="1">34079.471412037</definedName>
    <definedName name="scen_date3" localSheetId="0" hidden="1">34079.4750462963</definedName>
    <definedName name="scen_name1" localSheetId="0" hidden="1">"mini"</definedName>
    <definedName name="scen_name2" localSheetId="0" hidden="1">"MAXI"</definedName>
    <definedName name="scen_name3" localSheetId="0" hidden="1">"OPTIMUM"</definedName>
    <definedName name="scen_num" localSheetId="0" hidden="1">3</definedName>
    <definedName name="scen_user1" localSheetId="0" hidden="1">"DUPONT"</definedName>
    <definedName name="scen_user2" localSheetId="0" hidden="1">"DUPONT"</definedName>
    <definedName name="scen_user3" localSheetId="0" hidden="1">"DUPONT"</definedName>
    <definedName name="scen_value0" localSheetId="0" hidden="1">{"1000";"1000";"1000";"1000"}</definedName>
    <definedName name="scen_value1" localSheetId="0" hidden="1">{0;0;0;0}</definedName>
    <definedName name="scen_value2" localSheetId="0" hidden="1">{10000;10000;10000;10000}</definedName>
    <definedName name="scen_value3" localSheetId="0" hidden="1">{5300.01516099648;9394.50269530118;3553.30667794656;11752.1753978464}</definedName>
    <definedName name="sencount" hidden="1">2</definedName>
    <definedName name="solver_cvg" localSheetId="0" hidden="1">0.001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Tableau!$F$10</definedName>
    <definedName name="solver_lhs2" localSheetId="0" hidden="1">Tableau!$F$10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40000</definedName>
    <definedName name="solver_rhs2" localSheetId="0" hidden="1">4000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mp" localSheetId="0" hidden="1">Tableau!$B$9:$E$10,Tableau!$B$17:$B$18,Tableau!$B$2:$E$2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6" i="1" s="1"/>
  <c r="C4" i="1"/>
  <c r="C5" i="1" s="1"/>
  <c r="D4" i="1"/>
  <c r="D6" i="1" s="1"/>
  <c r="E4" i="1"/>
  <c r="E6" i="1" s="1"/>
  <c r="F9" i="1"/>
  <c r="F10" i="1"/>
  <c r="D5" i="1" l="1"/>
  <c r="D7" i="1" s="1"/>
  <c r="C11" i="1"/>
  <c r="C12" i="1" s="1"/>
  <c r="C6" i="1"/>
  <c r="C7" i="1" s="1"/>
  <c r="E5" i="1"/>
  <c r="F4" i="1"/>
  <c r="B5" i="1"/>
  <c r="F6" i="1" l="1"/>
  <c r="D11" i="1"/>
  <c r="D12" i="1" s="1"/>
  <c r="D14" i="1" s="1"/>
  <c r="D15" i="1" s="1"/>
  <c r="C14" i="1"/>
  <c r="C15" i="1" s="1"/>
  <c r="B7" i="1"/>
  <c r="B11" i="1"/>
  <c r="F5" i="1"/>
  <c r="E7" i="1"/>
  <c r="E11" i="1"/>
  <c r="E12" i="1" s="1"/>
  <c r="F7" i="1" l="1"/>
  <c r="F11" i="1"/>
  <c r="B12" i="1"/>
  <c r="F12" i="1" s="1"/>
  <c r="E14" i="1"/>
  <c r="E15" i="1" s="1"/>
  <c r="B14" i="1" l="1"/>
  <c r="F14" i="1" s="1"/>
  <c r="F15" i="1" s="1"/>
  <c r="B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E2" authorId="0" shapeId="0" xr:uid="{00000000-0006-0000-0000-000001000000}">
      <text>
        <r>
          <rPr>
            <sz val="8"/>
            <color indexed="32"/>
            <rFont val="Tahoma"/>
            <family val="2"/>
          </rPr>
          <t>coefficients de saisonnalité</t>
        </r>
      </text>
    </comment>
    <comment ref="E4" authorId="0" shapeId="0" xr:uid="{00000000-0006-0000-0000-000002000000}">
      <text>
        <r>
          <rPr>
            <sz val="8"/>
            <color indexed="32"/>
            <rFont val="Tahoma"/>
            <family val="2"/>
          </rPr>
          <t>formule marketing calculant les ventes / publicité</t>
        </r>
      </text>
    </comment>
    <comment ref="E5" authorId="0" shapeId="0" xr:uid="{00000000-0006-0000-0000-000003000000}">
      <text>
        <r>
          <rPr>
            <sz val="8"/>
            <color indexed="32"/>
            <rFont val="Tahoma"/>
            <family val="2"/>
          </rPr>
          <t>unités (ligne 4) multipliées par(B17) prix unitaire</t>
        </r>
      </text>
    </comment>
    <comment ref="E6" authorId="0" shapeId="0" xr:uid="{00000000-0006-0000-0000-000004000000}">
      <text>
        <r>
          <rPr>
            <sz val="8"/>
            <color indexed="32"/>
            <rFont val="Tahoma"/>
            <family val="2"/>
          </rPr>
          <t xml:space="preserve">unités (ligne 4) multipliées par  (b18) coût production </t>
        </r>
      </text>
    </comment>
    <comment ref="E7" authorId="0" shapeId="0" xr:uid="{00000000-0006-0000-0000-000005000000}">
      <text>
        <r>
          <rPr>
            <sz val="8"/>
            <color indexed="32"/>
            <rFont val="Tahoma"/>
            <family val="2"/>
          </rPr>
          <t xml:space="preserve">produit des ventes (ligne 5) moins (ligne 6)coût des ventes </t>
        </r>
      </text>
    </comment>
    <comment ref="B10" authorId="0" shapeId="0" xr:uid="{00000000-0006-0000-0000-000006000000}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C10" authorId="0" shapeId="0" xr:uid="{00000000-0006-0000-0000-000007000000}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D10" authorId="0" shapeId="0" xr:uid="{00000000-0006-0000-0000-000008000000}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E10" authorId="0" shapeId="0" xr:uid="{00000000-0006-0000-0000-000009000000}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F14" authorId="0" shapeId="0" xr:uid="{00000000-0006-0000-0000-00000A000000}">
      <text>
        <r>
          <rPr>
            <sz val="8"/>
            <color indexed="32"/>
            <rFont val="Tahoma"/>
            <family val="2"/>
          </rPr>
          <t xml:space="preserve">  cellule à définir(maximum)</t>
        </r>
      </text>
    </comment>
  </commentList>
</comments>
</file>

<file path=xl/sharedStrings.xml><?xml version="1.0" encoding="utf-8"?>
<sst xmlns="http://schemas.openxmlformats.org/spreadsheetml/2006/main" count="19" uniqueCount="19">
  <si>
    <t>Mois</t>
  </si>
  <si>
    <t>Trimestre 1</t>
  </si>
  <si>
    <t>Trimestre 2</t>
  </si>
  <si>
    <t>Trimestre 3</t>
  </si>
  <si>
    <t>Trimestre 4</t>
  </si>
  <si>
    <t>Total</t>
  </si>
  <si>
    <t>Données saisonnières</t>
  </si>
  <si>
    <t>Unités vendues</t>
  </si>
  <si>
    <t>Produit des ventes</t>
  </si>
  <si>
    <t>Coût des ventes</t>
  </si>
  <si>
    <t>Marge brute</t>
  </si>
  <si>
    <t>Frais de personnel</t>
  </si>
  <si>
    <t>Publicité</t>
  </si>
  <si>
    <t>Frais généraux</t>
  </si>
  <si>
    <t>Total charges</t>
  </si>
  <si>
    <t>Bénéfice prod.</t>
  </si>
  <si>
    <t>Marge bénéficiaire</t>
  </si>
  <si>
    <t>Prix unitaire</t>
  </si>
  <si>
    <t>Coût de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</si>
</sst>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F&quot;;\-#,##0.00\ &quot;F&quot;"/>
    <numFmt numFmtId="165" formatCode="#,##0.00\ [$€];[Red]\-#,##0.00\ [$€]"/>
    <numFmt numFmtId="166" formatCode="#,##0\ [$€];[Red]\-#,##0\ [$€]"/>
  </numFmts>
  <fonts count="11" x14ac:knownFonts="1">
    <font>
      <sz val="10"/>
      <name val="Helv"/>
    </font>
    <font>
      <sz val="10"/>
      <name val="Helv"/>
    </font>
    <font>
      <sz val="10"/>
      <name val="Tms Rmn"/>
    </font>
    <font>
      <sz val="8"/>
      <color indexed="32"/>
      <name val="Tahoma"/>
      <family val="2"/>
    </font>
    <font>
      <sz val="11"/>
      <color rgb="FF002060"/>
      <name val="Helv"/>
    </font>
    <font>
      <b/>
      <sz val="10"/>
      <color rgb="FF002060"/>
      <name val="Helv"/>
    </font>
    <font>
      <sz val="10"/>
      <color rgb="FF002060"/>
      <name val="Helv"/>
    </font>
    <font>
      <sz val="10"/>
      <color rgb="FF002060"/>
      <name val="Arial"/>
      <family val="2"/>
    </font>
    <font>
      <sz val="10"/>
      <color rgb="FF002060"/>
      <name val="Tms Rmn"/>
    </font>
    <font>
      <b/>
      <sz val="12"/>
      <color rgb="FF002060"/>
      <name val="Tms Rmn"/>
    </font>
    <font>
      <sz val="12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3" fontId="6" fillId="2" borderId="4" xfId="0" applyNumberFormat="1" applyFont="1" applyFill="1" applyBorder="1" applyAlignment="1"/>
    <xf numFmtId="3" fontId="6" fillId="2" borderId="5" xfId="0" applyNumberFormat="1" applyFont="1" applyFill="1" applyBorder="1" applyAlignment="1"/>
    <xf numFmtId="3" fontId="6" fillId="2" borderId="6" xfId="0" applyNumberFormat="1" applyFont="1" applyFill="1" applyBorder="1" applyAlignment="1"/>
    <xf numFmtId="3" fontId="6" fillId="2" borderId="7" xfId="0" applyNumberFormat="1" applyFont="1" applyFill="1" applyBorder="1" applyAlignment="1"/>
    <xf numFmtId="0" fontId="6" fillId="2" borderId="2" xfId="0" applyFont="1" applyFill="1" applyBorder="1" applyAlignment="1">
      <alignment horizontal="left"/>
    </xf>
    <xf numFmtId="166" fontId="7" fillId="2" borderId="8" xfId="1" applyNumberFormat="1" applyFont="1" applyFill="1" applyBorder="1" applyAlignment="1"/>
    <xf numFmtId="166" fontId="7" fillId="2" borderId="0" xfId="1" applyNumberFormat="1" applyFont="1" applyFill="1" applyBorder="1" applyAlignment="1"/>
    <xf numFmtId="166" fontId="7" fillId="2" borderId="9" xfId="1" applyNumberFormat="1" applyFont="1" applyFill="1" applyBorder="1" applyAlignment="1"/>
    <xf numFmtId="166" fontId="7" fillId="2" borderId="10" xfId="1" applyNumberFormat="1" applyFont="1" applyFill="1" applyBorder="1" applyAlignment="1"/>
    <xf numFmtId="166" fontId="7" fillId="2" borderId="11" xfId="1" applyNumberFormat="1" applyFont="1" applyFill="1" applyBorder="1" applyAlignment="1"/>
    <xf numFmtId="166" fontId="7" fillId="2" borderId="12" xfId="1" applyNumberFormat="1" applyFont="1" applyFill="1" applyBorder="1" applyAlignment="1"/>
    <xf numFmtId="166" fontId="7" fillId="2" borderId="13" xfId="1" applyNumberFormat="1" applyFont="1" applyFill="1" applyBorder="1" applyAlignment="1"/>
    <xf numFmtId="0" fontId="5" fillId="2" borderId="3" xfId="0" applyFont="1" applyFill="1" applyBorder="1" applyAlignment="1">
      <alignment horizontal="left"/>
    </xf>
    <xf numFmtId="166" fontId="7" fillId="2" borderId="14" xfId="1" applyNumberFormat="1" applyFont="1" applyFill="1" applyBorder="1" applyAlignment="1"/>
    <xf numFmtId="166" fontId="7" fillId="2" borderId="15" xfId="1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166" fontId="6" fillId="2" borderId="0" xfId="0" applyNumberFormat="1" applyFont="1" applyFill="1" applyBorder="1" applyAlignment="1"/>
    <xf numFmtId="166" fontId="7" fillId="2" borderId="4" xfId="1" applyNumberFormat="1" applyFont="1" applyFill="1" applyBorder="1" applyAlignment="1"/>
    <xf numFmtId="166" fontId="7" fillId="2" borderId="5" xfId="1" applyNumberFormat="1" applyFont="1" applyFill="1" applyBorder="1" applyAlignment="1"/>
    <xf numFmtId="166" fontId="7" fillId="2" borderId="6" xfId="1" applyNumberFormat="1" applyFont="1" applyFill="1" applyBorder="1" applyAlignment="1"/>
    <xf numFmtId="166" fontId="7" fillId="2" borderId="7" xfId="1" applyNumberFormat="1" applyFont="1" applyFill="1" applyBorder="1" applyAlignment="1"/>
    <xf numFmtId="166" fontId="7" fillId="2" borderId="16" xfId="1" applyNumberFormat="1" applyFont="1" applyFill="1" applyBorder="1" applyAlignment="1"/>
    <xf numFmtId="166" fontId="7" fillId="2" borderId="17" xfId="1" applyNumberFormat="1" applyFont="1" applyFill="1" applyBorder="1" applyAlignment="1"/>
    <xf numFmtId="166" fontId="7" fillId="2" borderId="18" xfId="1" applyNumberFormat="1" applyFont="1" applyFill="1" applyBorder="1" applyAlignment="1"/>
    <xf numFmtId="9" fontId="6" fillId="2" borderId="0" xfId="0" applyNumberFormat="1" applyFont="1" applyFill="1" applyBorder="1" applyAlignment="1"/>
    <xf numFmtId="0" fontId="8" fillId="0" borderId="0" xfId="0" applyFont="1"/>
    <xf numFmtId="0" fontId="9" fillId="3" borderId="0" xfId="0" applyFont="1" applyFill="1" applyBorder="1"/>
    <xf numFmtId="165" fontId="10" fillId="3" borderId="0" xfId="1" applyFont="1" applyFill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showGridLines="0" tabSelected="1" zoomScale="115" zoomScaleNormal="115" workbookViewId="0">
      <selection activeCell="E8" sqref="E8"/>
    </sheetView>
  </sheetViews>
  <sheetFormatPr baseColWidth="10" defaultRowHeight="12" customHeight="1" x14ac:dyDescent="0.2"/>
  <cols>
    <col min="1" max="1" width="23.28515625" style="1" customWidth="1"/>
    <col min="2" max="4" width="12.5703125" style="1" bestFit="1" customWidth="1"/>
    <col min="5" max="5" width="12.28515625" style="1" customWidth="1"/>
    <col min="6" max="6" width="11.7109375" style="1" bestFit="1" customWidth="1"/>
    <col min="7" max="16384" width="11.42578125" style="1"/>
  </cols>
  <sheetData>
    <row r="1" spans="1:6" ht="12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2.75" x14ac:dyDescent="0.2">
      <c r="A2" s="6" t="s">
        <v>6</v>
      </c>
      <c r="B2" s="7">
        <v>0.9</v>
      </c>
      <c r="C2" s="7">
        <v>1.1000000000000001</v>
      </c>
      <c r="D2" s="7">
        <v>0.8</v>
      </c>
      <c r="E2" s="7">
        <v>1.2</v>
      </c>
      <c r="F2" s="7"/>
    </row>
    <row r="3" spans="1:6" ht="12.75" x14ac:dyDescent="0.2">
      <c r="A3" s="6"/>
      <c r="B3" s="7"/>
      <c r="C3" s="7"/>
      <c r="D3" s="7"/>
      <c r="E3" s="7"/>
      <c r="F3" s="7"/>
    </row>
    <row r="4" spans="1:6" ht="12.75" x14ac:dyDescent="0.2">
      <c r="A4" s="8" t="s">
        <v>7</v>
      </c>
      <c r="B4" s="9">
        <f>35*B2*(B10+3000)^0.5</f>
        <v>2607.8499765132196</v>
      </c>
      <c r="C4" s="10">
        <f>35*C2*(C10+3000)^0.5</f>
        <v>3577.8081278905943</v>
      </c>
      <c r="D4" s="10">
        <f>35*D2*(D10+3000)^0.5</f>
        <v>2021.8249182359978</v>
      </c>
      <c r="E4" s="11">
        <f>35*E2*(E10+3000)^0.5</f>
        <v>4039.6489946528768</v>
      </c>
      <c r="F4" s="12">
        <f>SUM(B4:E4)</f>
        <v>12247.132017292688</v>
      </c>
    </row>
    <row r="5" spans="1:6" ht="12.75" x14ac:dyDescent="0.2">
      <c r="A5" s="13" t="s">
        <v>8</v>
      </c>
      <c r="B5" s="14">
        <f>B4*$B$17</f>
        <v>104313.99906052879</v>
      </c>
      <c r="C5" s="15">
        <f>C4*$B$17</f>
        <v>143112.32511562377</v>
      </c>
      <c r="D5" s="15">
        <f>D4*$B$17</f>
        <v>80872.99672943991</v>
      </c>
      <c r="E5" s="16">
        <f>E4*$B$17</f>
        <v>161585.95978611507</v>
      </c>
      <c r="F5" s="17">
        <f>SUM(B5:E5)</f>
        <v>489885.28069170751</v>
      </c>
    </row>
    <row r="6" spans="1:6" ht="12.75" x14ac:dyDescent="0.2">
      <c r="A6" s="13" t="s">
        <v>9</v>
      </c>
      <c r="B6" s="18">
        <f>B4*$B$18</f>
        <v>65196.24941283049</v>
      </c>
      <c r="C6" s="19">
        <f>C4*$B$18</f>
        <v>89445.203197264855</v>
      </c>
      <c r="D6" s="19">
        <f>D4*$B$18</f>
        <v>50545.622955899948</v>
      </c>
      <c r="E6" s="20">
        <f>E4*$B$18</f>
        <v>100991.22486632192</v>
      </c>
      <c r="F6" s="17">
        <f>SUM(B6:E6)</f>
        <v>306178.30043231719</v>
      </c>
    </row>
    <row r="7" spans="1:6" ht="12.75" x14ac:dyDescent="0.2">
      <c r="A7" s="21" t="s">
        <v>10</v>
      </c>
      <c r="B7" s="22">
        <f>B5-B6</f>
        <v>39117.7496476983</v>
      </c>
      <c r="C7" s="22">
        <f>C5-C6</f>
        <v>53667.121918358913</v>
      </c>
      <c r="D7" s="22">
        <f>D5-D6</f>
        <v>30327.373773539963</v>
      </c>
      <c r="E7" s="22">
        <f>E5-E6</f>
        <v>60594.734919793147</v>
      </c>
      <c r="F7" s="23">
        <f>SUM(B7:E7)</f>
        <v>183706.98025939032</v>
      </c>
    </row>
    <row r="8" spans="1:6" ht="12.75" x14ac:dyDescent="0.2">
      <c r="A8" s="24"/>
      <c r="B8" s="25"/>
      <c r="C8" s="25"/>
      <c r="D8" s="25"/>
      <c r="E8" s="25"/>
      <c r="F8" s="25"/>
    </row>
    <row r="9" spans="1:6" ht="12.75" x14ac:dyDescent="0.2">
      <c r="A9" s="8" t="s">
        <v>11</v>
      </c>
      <c r="B9" s="26">
        <v>8000</v>
      </c>
      <c r="C9" s="27">
        <v>8000</v>
      </c>
      <c r="D9" s="27">
        <v>9000</v>
      </c>
      <c r="E9" s="28">
        <v>9000</v>
      </c>
      <c r="F9" s="29">
        <f>SUM(B9:E9)</f>
        <v>34000</v>
      </c>
    </row>
    <row r="10" spans="1:6" ht="12.75" x14ac:dyDescent="0.2">
      <c r="A10" s="13" t="s">
        <v>12</v>
      </c>
      <c r="B10" s="14">
        <v>3854</v>
      </c>
      <c r="C10" s="15">
        <v>5636</v>
      </c>
      <c r="D10" s="15">
        <v>2214</v>
      </c>
      <c r="E10" s="16">
        <v>6251</v>
      </c>
      <c r="F10" s="17">
        <f>SUM(B10:E10)</f>
        <v>17955</v>
      </c>
    </row>
    <row r="11" spans="1:6" ht="12.75" x14ac:dyDescent="0.2">
      <c r="A11" s="13" t="s">
        <v>13</v>
      </c>
      <c r="B11" s="18">
        <f>0.15*B5</f>
        <v>15647.099859079317</v>
      </c>
      <c r="C11" s="19">
        <f>0.15*C5</f>
        <v>21466.848767343563</v>
      </c>
      <c r="D11" s="19">
        <f>0.15*D5</f>
        <v>12130.949509415987</v>
      </c>
      <c r="E11" s="20">
        <f>0.15*E5</f>
        <v>24237.893967917258</v>
      </c>
      <c r="F11" s="17">
        <f>SUM(B11:E11)</f>
        <v>73482.792103756117</v>
      </c>
    </row>
    <row r="12" spans="1:6" ht="12.75" x14ac:dyDescent="0.2">
      <c r="A12" s="21" t="s">
        <v>14</v>
      </c>
      <c r="B12" s="22">
        <f>SUM(B9:B11)</f>
        <v>27501.099859079317</v>
      </c>
      <c r="C12" s="22">
        <f>SUM(C9:C11)</f>
        <v>35102.848767343559</v>
      </c>
      <c r="D12" s="22">
        <f>SUM(D9:D11)</f>
        <v>23344.949509415987</v>
      </c>
      <c r="E12" s="22">
        <f>SUM(E9:E11)</f>
        <v>39488.893967917262</v>
      </c>
      <c r="F12" s="23">
        <f>SUM(B12:E12)</f>
        <v>125437.79210375612</v>
      </c>
    </row>
    <row r="13" spans="1:6" ht="12.75" x14ac:dyDescent="0.2">
      <c r="A13" s="24"/>
      <c r="B13" s="25"/>
      <c r="C13" s="25"/>
      <c r="D13" s="25"/>
      <c r="E13" s="25"/>
      <c r="F13" s="25"/>
    </row>
    <row r="14" spans="1:6" ht="12.75" x14ac:dyDescent="0.2">
      <c r="A14" s="24" t="s">
        <v>15</v>
      </c>
      <c r="B14" s="30">
        <f>B7-B12</f>
        <v>11616.649788618983</v>
      </c>
      <c r="C14" s="31">
        <f>C7-C12</f>
        <v>18564.273151015354</v>
      </c>
      <c r="D14" s="31">
        <f>D7-D12</f>
        <v>6982.4242641239762</v>
      </c>
      <c r="E14" s="31">
        <f>E7-E12</f>
        <v>21105.840951875885</v>
      </c>
      <c r="F14" s="32">
        <f>SUM(B14:E14)</f>
        <v>58269.188155634198</v>
      </c>
    </row>
    <row r="15" spans="1:6" ht="12.75" x14ac:dyDescent="0.2">
      <c r="A15" s="6" t="s">
        <v>16</v>
      </c>
      <c r="B15" s="33">
        <f>B14/B5</f>
        <v>0.11136232809824841</v>
      </c>
      <c r="C15" s="33">
        <f>C14/C5</f>
        <v>0.12971819957517178</v>
      </c>
      <c r="D15" s="33">
        <f>D14/D5</f>
        <v>8.6338141858198131E-2</v>
      </c>
      <c r="E15" s="33">
        <f>E14/E5</f>
        <v>0.13061679975050339</v>
      </c>
      <c r="F15" s="33">
        <f>F14/F5</f>
        <v>0.11894455794499348</v>
      </c>
    </row>
    <row r="16" spans="1:6" ht="14.25" customHeight="1" x14ac:dyDescent="0.2">
      <c r="A16" s="34"/>
      <c r="B16" s="34"/>
      <c r="C16" s="34"/>
      <c r="D16" s="34"/>
      <c r="E16" s="34"/>
      <c r="F16" s="34"/>
    </row>
    <row r="17" spans="1:6" ht="15" customHeight="1" x14ac:dyDescent="0.25">
      <c r="A17" s="35" t="s">
        <v>17</v>
      </c>
      <c r="B17" s="36">
        <v>40</v>
      </c>
      <c r="C17" s="34"/>
      <c r="D17" s="34"/>
      <c r="E17" s="34"/>
      <c r="F17" s="34"/>
    </row>
    <row r="18" spans="1:6" ht="15" customHeight="1" x14ac:dyDescent="0.25">
      <c r="A18" s="35" t="s">
        <v>18</v>
      </c>
      <c r="B18" s="36">
        <v>25</v>
      </c>
      <c r="C18" s="34"/>
      <c r="D18" s="34"/>
      <c r="E18" s="34"/>
      <c r="F18" s="34"/>
    </row>
    <row r="19" spans="1:6" ht="9.75" customHeight="1" x14ac:dyDescent="0.2"/>
    <row r="26" spans="1:6" ht="12" customHeight="1" x14ac:dyDescent="0.2">
      <c r="A26" s="2"/>
      <c r="E26" s="3"/>
    </row>
    <row r="27" spans="1:6" ht="12" customHeight="1" x14ac:dyDescent="0.2">
      <c r="A27" s="2"/>
    </row>
    <row r="28" spans="1:6" ht="12" customHeight="1" x14ac:dyDescent="0.2">
      <c r="A28" s="2"/>
    </row>
    <row r="29" spans="1:6" ht="12" customHeight="1" x14ac:dyDescent="0.2">
      <c r="A29" s="2"/>
    </row>
    <row r="31" spans="1:6" ht="12" customHeight="1" x14ac:dyDescent="0.2">
      <c r="A31" s="2"/>
    </row>
    <row r="32" spans="1:6" ht="12" customHeight="1" x14ac:dyDescent="0.2">
      <c r="A32" s="2"/>
    </row>
    <row r="33" spans="1:1" ht="12" customHeight="1" x14ac:dyDescent="0.2">
      <c r="A33" s="2"/>
    </row>
    <row r="34" spans="1:1" ht="12" customHeight="1" x14ac:dyDescent="0.2">
      <c r="A34" s="2"/>
    </row>
    <row r="35" spans="1:1" ht="12" customHeight="1" x14ac:dyDescent="0.2">
      <c r="A35" s="2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PUB.XLS</dc:title>
  <dc:subject>Exemple de solveur</dc:subject>
  <dc:creator>IOS</dc:creator>
  <dc:description>Détermination des dépenses de publicité optimisant la marge bénéficiaire</dc:description>
  <cp:lastModifiedBy>joel Green</cp:lastModifiedBy>
  <dcterms:created xsi:type="dcterms:W3CDTF">1998-05-26T14:57:42Z</dcterms:created>
  <dcterms:modified xsi:type="dcterms:W3CDTF">2021-04-13T09:18:50Z</dcterms:modified>
</cp:coreProperties>
</file>