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supports\supports 2019\Excel 2019 base de données, tableaux croisés\exosexcel2019bd\"/>
    </mc:Choice>
  </mc:AlternateContent>
  <xr:revisionPtr revIDLastSave="0" documentId="13_ncr:1_{953CF158-6927-41AC-A1B6-0B7839754A09}" xr6:coauthVersionLast="46" xr6:coauthVersionMax="46" xr10:uidLastSave="{00000000-0000-0000-0000-000000000000}"/>
  <bookViews>
    <workbookView xWindow="-120" yWindow="-120" windowWidth="25440" windowHeight="15990" tabRatio="839" xr2:uid="{00000000-000D-0000-FFFF-FFFF00000000}"/>
  </bookViews>
  <sheets>
    <sheet name="Prob 1 A" sheetId="1" r:id="rId1"/>
    <sheet name="Prob 1 B" sheetId="2" r:id="rId2"/>
    <sheet name="Prob 2 A" sheetId="5" r:id="rId3"/>
    <sheet name="Prob 2 B" sheetId="4" r:id="rId4"/>
  </sheets>
  <externalReferences>
    <externalReference r:id="rId5"/>
  </externalReferences>
  <definedNames>
    <definedName name="_xlnm.Database">#REF!</definedName>
    <definedName name="CHAMPS">#REF!</definedName>
    <definedName name="_xlnm.Criteria">#REF!</definedName>
    <definedName name="ENTRÉE1" localSheetId="2">'[1]HYP-2-A'!$B$4</definedName>
    <definedName name="ENTRÉE1">#REF!</definedName>
    <definedName name="ENTRÉE2" localSheetId="2">'[1]HYP-2-A'!$B$11</definedName>
    <definedName name="ENTRÉE2">#REF!</definedName>
    <definedName name="MENS" localSheetId="2">'[1]HYP-2-A'!$B$7</definedName>
    <definedName name="MENS">#REF!</definedName>
    <definedName name="TABLE">#REF!</definedName>
    <definedName name="TABLEAU">#REF!</definedName>
    <definedName name="VENTES" localSheetId="2">'[1]HYP-1-A'!#REF!</definedName>
    <definedName name="VENT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5" l="1"/>
  <c r="B8" i="5"/>
  <c r="B7" i="5" s="1"/>
  <c r="C8" i="5"/>
  <c r="B9" i="5"/>
  <c r="C9" i="5"/>
  <c r="C10" i="5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D7" i="5" l="1"/>
  <c r="B5" i="1"/>
  <c r="B7" i="1" s="1"/>
  <c r="H7" i="5" l="1"/>
  <c r="E7" i="5" l="1"/>
  <c r="G7" i="5" l="1"/>
  <c r="F7" i="5"/>
  <c r="I7" i="5" l="1"/>
  <c r="D8" i="5"/>
  <c r="H8" i="5" l="1"/>
  <c r="E8" i="5"/>
  <c r="G8" i="5" s="1"/>
  <c r="D9" i="5" l="1"/>
  <c r="H9" i="5" s="1"/>
  <c r="I8" i="5"/>
  <c r="F8" i="5"/>
  <c r="E9" i="5" l="1"/>
  <c r="G9" i="5" s="1"/>
  <c r="F9" i="5" l="1"/>
  <c r="D10" i="5"/>
  <c r="I9" i="5"/>
  <c r="H10" i="5" l="1"/>
  <c r="E10" i="5"/>
  <c r="G10" i="5" s="1"/>
  <c r="I10" i="5" l="1"/>
  <c r="D11" i="5"/>
  <c r="H11" i="5" s="1"/>
  <c r="F10" i="5"/>
  <c r="E11" i="5" l="1"/>
  <c r="G11" i="5" s="1"/>
  <c r="I11" i="5" l="1"/>
  <c r="D12" i="5"/>
  <c r="F11" i="5"/>
  <c r="E12" i="5" l="1"/>
  <c r="G12" i="5" s="1"/>
  <c r="H12" i="5"/>
  <c r="F12" i="5" l="1"/>
  <c r="I12" i="5"/>
  <c r="D13" i="5"/>
  <c r="H13" i="5" l="1"/>
  <c r="E13" i="5"/>
  <c r="G13" i="5" s="1"/>
  <c r="I13" i="5" l="1"/>
  <c r="D14" i="5"/>
  <c r="H14" i="5" s="1"/>
  <c r="F13" i="5"/>
  <c r="E14" i="5" l="1"/>
  <c r="G14" i="5" s="1"/>
  <c r="F14" i="5" l="1"/>
  <c r="D15" i="5"/>
  <c r="I14" i="5"/>
  <c r="E15" i="5" l="1"/>
  <c r="G15" i="5" s="1"/>
  <c r="H15" i="5"/>
  <c r="I15" i="5" l="1"/>
  <c r="D16" i="5"/>
  <c r="H16" i="5"/>
  <c r="F15" i="5"/>
  <c r="E16" i="5" l="1"/>
  <c r="G16" i="5" s="1"/>
  <c r="F16" i="5" l="1"/>
  <c r="I16" i="5"/>
  <c r="D17" i="5"/>
  <c r="E17" i="5" l="1"/>
  <c r="G17" i="5" s="1"/>
  <c r="H17" i="5"/>
  <c r="F17" i="5" l="1"/>
  <c r="I17" i="5"/>
  <c r="D18" i="5"/>
  <c r="E18" i="5" l="1"/>
  <c r="G18" i="5" s="1"/>
  <c r="H18" i="5"/>
  <c r="D19" i="5" l="1"/>
  <c r="I18" i="5"/>
  <c r="H19" i="5"/>
  <c r="F18" i="5"/>
  <c r="E19" i="5" l="1"/>
  <c r="G19" i="5" s="1"/>
  <c r="D20" i="5" l="1"/>
  <c r="I19" i="5"/>
  <c r="F19" i="5"/>
  <c r="E20" i="5" l="1"/>
  <c r="G20" i="5" s="1"/>
  <c r="H20" i="5"/>
  <c r="I20" i="5" l="1"/>
  <c r="D21" i="5"/>
  <c r="H21" i="5" s="1"/>
  <c r="F20" i="5"/>
  <c r="E21" i="5" l="1"/>
  <c r="G21" i="5" s="1"/>
  <c r="I21" i="5" l="1"/>
  <c r="D22" i="5"/>
  <c r="F21" i="5"/>
  <c r="E22" i="5" l="1"/>
  <c r="G22" i="5" s="1"/>
  <c r="H22" i="5"/>
  <c r="I22" i="5" l="1"/>
  <c r="D23" i="5"/>
  <c r="H23" i="5"/>
  <c r="F22" i="5"/>
  <c r="E23" i="5" l="1"/>
  <c r="G23" i="5" s="1"/>
  <c r="F23" i="5" l="1"/>
  <c r="D24" i="5"/>
  <c r="I23" i="5"/>
  <c r="E24" i="5" l="1"/>
  <c r="G24" i="5" s="1"/>
  <c r="H24" i="5"/>
  <c r="I24" i="5" l="1"/>
  <c r="D25" i="5"/>
  <c r="F24" i="5"/>
  <c r="E25" i="5" l="1"/>
  <c r="G25" i="5" s="1"/>
  <c r="H25" i="5"/>
  <c r="I25" i="5" l="1"/>
  <c r="D26" i="5"/>
  <c r="H26" i="5"/>
  <c r="F25" i="5"/>
  <c r="E26" i="5" l="1"/>
  <c r="G26" i="5" s="1"/>
  <c r="F26" i="5" l="1"/>
  <c r="D27" i="5"/>
  <c r="I26" i="5"/>
  <c r="E27" i="5" l="1"/>
  <c r="G27" i="5" s="1"/>
  <c r="H27" i="5"/>
  <c r="I27" i="5" l="1"/>
  <c r="D28" i="5"/>
  <c r="F27" i="5"/>
  <c r="H28" i="5" l="1"/>
  <c r="E28" i="5"/>
  <c r="G28" i="5" s="1"/>
  <c r="I28" i="5" l="1"/>
  <c r="D29" i="5"/>
  <c r="F28" i="5"/>
  <c r="H29" i="5"/>
  <c r="E29" i="5" l="1"/>
  <c r="G29" i="5" s="1"/>
  <c r="F29" i="5" l="1"/>
  <c r="I29" i="5"/>
  <c r="D30" i="5"/>
  <c r="H30" i="5" l="1"/>
  <c r="E30" i="5"/>
  <c r="G30" i="5" s="1"/>
  <c r="D31" i="5" l="1"/>
  <c r="I30" i="5"/>
  <c r="F30" i="5"/>
  <c r="H31" i="5"/>
  <c r="E31" i="5" l="1"/>
  <c r="G31" i="5" s="1"/>
  <c r="I31" i="5" l="1"/>
  <c r="D32" i="5"/>
  <c r="F31" i="5"/>
  <c r="E32" i="5" l="1"/>
  <c r="G32" i="5" s="1"/>
  <c r="H32" i="5"/>
  <c r="D33" i="5" l="1"/>
  <c r="I32" i="5"/>
  <c r="F32" i="5"/>
  <c r="E33" i="5" l="1"/>
  <c r="G33" i="5" s="1"/>
  <c r="H33" i="5"/>
  <c r="D34" i="5" l="1"/>
  <c r="I33" i="5"/>
  <c r="F33" i="5"/>
  <c r="E34" i="5" l="1"/>
  <c r="G34" i="5" s="1"/>
  <c r="H34" i="5"/>
  <c r="F34" i="5" l="1"/>
  <c r="I34" i="5"/>
  <c r="D35" i="5"/>
  <c r="E35" i="5" l="1"/>
  <c r="G35" i="5" s="1"/>
  <c r="H35" i="5"/>
  <c r="F35" i="5" l="1"/>
  <c r="I35" i="5"/>
  <c r="D36" i="5"/>
  <c r="E36" i="5" l="1"/>
  <c r="G36" i="5" s="1"/>
  <c r="H36" i="5"/>
  <c r="D37" i="5" l="1"/>
  <c r="I36" i="5"/>
  <c r="F36" i="5"/>
  <c r="E37" i="5" l="1"/>
  <c r="G37" i="5" s="1"/>
  <c r="H37" i="5"/>
  <c r="I37" i="5" l="1"/>
  <c r="D38" i="5"/>
  <c r="H38" i="5"/>
  <c r="F37" i="5"/>
  <c r="E38" i="5" l="1"/>
  <c r="G38" i="5" s="1"/>
  <c r="D39" i="5" l="1"/>
  <c r="I38" i="5"/>
  <c r="F38" i="5"/>
  <c r="E39" i="5" l="1"/>
  <c r="G39" i="5" s="1"/>
  <c r="H39" i="5"/>
  <c r="F39" i="5" l="1"/>
  <c r="D40" i="5"/>
  <c r="I39" i="5"/>
  <c r="E40" i="5" l="1"/>
  <c r="G40" i="5" s="1"/>
  <c r="H40" i="5"/>
  <c r="F40" i="5" l="1"/>
  <c r="D41" i="5"/>
  <c r="I40" i="5"/>
  <c r="E41" i="5" l="1"/>
  <c r="G41" i="5" s="1"/>
  <c r="H41" i="5"/>
  <c r="D42" i="5" l="1"/>
  <c r="H42" i="5" s="1"/>
  <c r="I41" i="5"/>
  <c r="F41" i="5"/>
  <c r="E42" i="5" l="1"/>
  <c r="G42" i="5" s="1"/>
  <c r="I42" i="5" l="1"/>
  <c r="D43" i="5"/>
  <c r="F42" i="5"/>
  <c r="E43" i="5" l="1"/>
  <c r="G43" i="5" s="1"/>
  <c r="H43" i="5"/>
  <c r="F43" i="5" l="1"/>
  <c r="I43" i="5"/>
  <c r="D44" i="5"/>
  <c r="H44" i="5" s="1"/>
  <c r="E44" i="5" l="1"/>
  <c r="G44" i="5" s="1"/>
  <c r="F44" i="5" l="1"/>
  <c r="D45" i="5"/>
  <c r="I44" i="5"/>
  <c r="E45" i="5" l="1"/>
  <c r="G45" i="5" s="1"/>
  <c r="H45" i="5"/>
  <c r="F45" i="5" l="1"/>
  <c r="I45" i="5"/>
  <c r="D46" i="5"/>
  <c r="E46" i="5" l="1"/>
  <c r="G46" i="5" s="1"/>
  <c r="H46" i="5"/>
  <c r="D47" i="5" l="1"/>
  <c r="I46" i="5"/>
  <c r="F46" i="5"/>
  <c r="E47" i="5" l="1"/>
  <c r="G47" i="5" s="1"/>
  <c r="H47" i="5"/>
  <c r="F47" i="5" l="1"/>
  <c r="D48" i="5"/>
  <c r="I47" i="5"/>
  <c r="E48" i="5" l="1"/>
  <c r="G48" i="5" s="1"/>
  <c r="H48" i="5"/>
  <c r="F48" i="5" l="1"/>
  <c r="D49" i="5"/>
  <c r="I48" i="5"/>
  <c r="E49" i="5" l="1"/>
  <c r="G49" i="5" s="1"/>
  <c r="H49" i="5"/>
  <c r="D50" i="5" l="1"/>
  <c r="H50" i="5" s="1"/>
  <c r="I49" i="5"/>
  <c r="F49" i="5"/>
  <c r="E50" i="5" l="1"/>
  <c r="G50" i="5" s="1"/>
  <c r="I50" i="5" l="1"/>
  <c r="D51" i="5"/>
  <c r="F50" i="5"/>
  <c r="E51" i="5" l="1"/>
  <c r="G51" i="5" s="1"/>
  <c r="H51" i="5"/>
  <c r="F51" i="5" l="1"/>
  <c r="D52" i="5"/>
  <c r="I51" i="5"/>
  <c r="E52" i="5" l="1"/>
  <c r="G52" i="5" s="1"/>
  <c r="H52" i="5"/>
  <c r="D53" i="5" l="1"/>
  <c r="I52" i="5"/>
  <c r="H53" i="5"/>
  <c r="F52" i="5"/>
  <c r="E53" i="5" l="1"/>
  <c r="G53" i="5" s="1"/>
  <c r="I53" i="5" l="1"/>
  <c r="D54" i="5"/>
  <c r="F53" i="5"/>
  <c r="E54" i="5" l="1"/>
  <c r="G54" i="5" s="1"/>
  <c r="H54" i="5"/>
  <c r="D55" i="5" l="1"/>
  <c r="I54" i="5"/>
  <c r="H55" i="5"/>
  <c r="F54" i="5"/>
  <c r="E55" i="5" l="1"/>
  <c r="G55" i="5" s="1"/>
  <c r="D56" i="5" l="1"/>
  <c r="I55" i="5"/>
  <c r="F55" i="5"/>
  <c r="E56" i="5" l="1"/>
  <c r="G56" i="5" s="1"/>
  <c r="H56" i="5"/>
  <c r="D57" i="5" l="1"/>
  <c r="H57" i="5" s="1"/>
  <c r="I56" i="5"/>
  <c r="F56" i="5"/>
  <c r="E57" i="5" l="1"/>
  <c r="G57" i="5" s="1"/>
  <c r="F57" i="5" l="1"/>
  <c r="D58" i="5"/>
  <c r="I57" i="5"/>
  <c r="E58" i="5" l="1"/>
  <c r="G58" i="5" s="1"/>
  <c r="H58" i="5"/>
  <c r="D59" i="5" l="1"/>
  <c r="I58" i="5"/>
  <c r="F58" i="5"/>
  <c r="E59" i="5" l="1"/>
  <c r="G59" i="5" s="1"/>
  <c r="H59" i="5"/>
  <c r="F59" i="5" l="1"/>
  <c r="D60" i="5"/>
  <c r="H60" i="5" s="1"/>
  <c r="I59" i="5"/>
  <c r="E60" i="5" l="1"/>
  <c r="G60" i="5" s="1"/>
  <c r="D61" i="5" l="1"/>
  <c r="I60" i="5"/>
  <c r="F60" i="5"/>
  <c r="E61" i="5" l="1"/>
  <c r="G61" i="5" s="1"/>
  <c r="H61" i="5"/>
  <c r="I61" i="5" l="1"/>
  <c r="D62" i="5"/>
  <c r="H62" i="5" s="1"/>
  <c r="F61" i="5"/>
  <c r="E62" i="5" l="1"/>
  <c r="G62" i="5" s="1"/>
  <c r="F62" i="5" l="1"/>
  <c r="D63" i="5"/>
  <c r="I62" i="5"/>
  <c r="E63" i="5" l="1"/>
  <c r="G63" i="5" s="1"/>
  <c r="H63" i="5"/>
  <c r="D64" i="5" l="1"/>
  <c r="I63" i="5"/>
  <c r="F63" i="5"/>
  <c r="E64" i="5" l="1"/>
  <c r="G64" i="5" s="1"/>
  <c r="H64" i="5"/>
  <c r="F64" i="5" l="1"/>
  <c r="D65" i="5"/>
  <c r="H65" i="5" s="1"/>
  <c r="I64" i="5"/>
  <c r="E65" i="5" l="1"/>
  <c r="G65" i="5" s="1"/>
  <c r="D66" i="5" l="1"/>
  <c r="I65" i="5"/>
  <c r="F65" i="5"/>
  <c r="E66" i="5" l="1"/>
  <c r="G66" i="5" s="1"/>
  <c r="I66" i="5" s="1"/>
  <c r="H66" i="5"/>
  <c r="F6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J.GREEN</author>
  </authors>
  <commentList>
    <comment ref="E1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Définir une table donnant pour divers taux (5 à 10%)  la commission payée au représentant et le résultat afférent pour l'entreprise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J.GREEN</author>
  </authors>
  <commentList>
    <comment ref="G1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Définir une table donnant pour chaque région l'ancienneté moyenne, le total des ventes et les ventes moyennes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J.GREEN</author>
  </authors>
  <commentList>
    <comment ref="G1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Définir une table permettant de comparer les remboursements en fonction du capital enprunté (de 150.000 à 500.000€ par pas de 50.000€)et des taux d'emprunt (de 8 à 13,5 %) par pas de 0,5%)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J.GREEN</author>
  </authors>
  <commentList>
    <comment ref="G1" authorId="0" shapeId="0" xr:uid="{00000000-0006-0000-0300-000001000000}">
      <text>
        <r>
          <rPr>
            <sz val="8"/>
            <color indexed="81"/>
            <rFont val="Tahoma"/>
            <family val="2"/>
          </rPr>
          <t>Définir une table permettant d'obtenir les ventes totales par région et par catégorie d'outils</t>
        </r>
      </text>
    </comment>
  </commentList>
</comments>
</file>

<file path=xl/sharedStrings.xml><?xml version="1.0" encoding="utf-8"?>
<sst xmlns="http://schemas.openxmlformats.org/spreadsheetml/2006/main" count="352" uniqueCount="74">
  <si>
    <t>TX COMMISSION :</t>
  </si>
  <si>
    <t>Probléme 1A</t>
  </si>
  <si>
    <t>CHIFFRE AFF.</t>
  </si>
  <si>
    <t>COMMISSIONS</t>
  </si>
  <si>
    <t>RESULTAT</t>
  </si>
  <si>
    <t>NOM</t>
  </si>
  <si>
    <t>REGION</t>
  </si>
  <si>
    <t>VILLE</t>
  </si>
  <si>
    <t>VENTES</t>
  </si>
  <si>
    <t>Probléme 1B</t>
  </si>
  <si>
    <t>M.FRANCOIS</t>
  </si>
  <si>
    <t>EST</t>
  </si>
  <si>
    <t>STRASBOURG</t>
  </si>
  <si>
    <t>M DUCHEMIN</t>
  </si>
  <si>
    <t>NANCY</t>
  </si>
  <si>
    <t>M.PARIS</t>
  </si>
  <si>
    <t>NORD</t>
  </si>
  <si>
    <t>LILLE</t>
  </si>
  <si>
    <t>M.JEAN</t>
  </si>
  <si>
    <t>ROUBAIX</t>
  </si>
  <si>
    <t>MME ADELE</t>
  </si>
  <si>
    <t>OUEST</t>
  </si>
  <si>
    <t>CAEN</t>
  </si>
  <si>
    <t>Mme PIERRE</t>
  </si>
  <si>
    <t>LISIEUX</t>
  </si>
  <si>
    <t>M.JACQUES</t>
  </si>
  <si>
    <t>SUD</t>
  </si>
  <si>
    <t>TOULOUSE</t>
  </si>
  <si>
    <t>Mme FRANCOISE</t>
  </si>
  <si>
    <t>MARSEILLE</t>
  </si>
  <si>
    <t>M.MARTIN</t>
  </si>
  <si>
    <t>Mme LECOMTE</t>
  </si>
  <si>
    <t>M.DUPONT</t>
  </si>
  <si>
    <t>M.DUBOIS</t>
  </si>
  <si>
    <t>M.LENORMAND</t>
  </si>
  <si>
    <t>MME DURAND</t>
  </si>
  <si>
    <t>M.HEBERT</t>
  </si>
  <si>
    <t xml:space="preserve"> =BDMOYENNE(A1..E17;4;A19..A20)</t>
  </si>
  <si>
    <t>INTERETS/CAPITAL POUR EMPRUNT A ANNUITES CONSTANTES</t>
  </si>
  <si>
    <t>Probléme 2A</t>
  </si>
  <si>
    <t xml:space="preserve"> =VPM(+(ENTRÉE2*$B$12/$B$13);+$B$14*$B$13;-+ENTRÉE1)</t>
  </si>
  <si>
    <t xml:space="preserve"> =VPM(taux;npm;va;vc;type)</t>
  </si>
  <si>
    <t>CAPITAL :</t>
  </si>
  <si>
    <t>MENSUALITE :</t>
  </si>
  <si>
    <t>PERIODE</t>
  </si>
  <si>
    <t>INTERET</t>
  </si>
  <si>
    <t>CAPITAL</t>
  </si>
  <si>
    <t>INT+CAP</t>
  </si>
  <si>
    <t>CUM. CAP</t>
  </si>
  <si>
    <t>CUM. INT</t>
  </si>
  <si>
    <t>RESTE CAP</t>
  </si>
  <si>
    <t>TAUX :</t>
  </si>
  <si>
    <t>NB PERIODES :</t>
  </si>
  <si>
    <t>TAUX/AN :</t>
  </si>
  <si>
    <t>COEF.RED. :</t>
  </si>
  <si>
    <t>N.PERIOD/AN :</t>
  </si>
  <si>
    <t>N.ANNEES :</t>
  </si>
  <si>
    <t>OUTILS</t>
  </si>
  <si>
    <t>Probléme 2B</t>
  </si>
  <si>
    <t>scies</t>
  </si>
  <si>
    <t>marteaux</t>
  </si>
  <si>
    <t>tournevis</t>
  </si>
  <si>
    <t>pinces</t>
  </si>
  <si>
    <t>COUTS FIXES</t>
  </si>
  <si>
    <t>L'entreprise, pour calculer son résultat, doit diminuer le chiffre d'affaires de 3200 € de couts fixes ainsi que de la commission.</t>
  </si>
  <si>
    <t>ANCIENNETE</t>
  </si>
  <si>
    <t>A partir de ce tableau, calculer pour chaque région,  l'ancienneté moyenne des commerciaux, leur ventes moyennes ainsi que leur ventes totales</t>
  </si>
  <si>
    <t>Calculer les résultats à l'aide d'une zone de critères et de la fonction BDMoyenne</t>
  </si>
  <si>
    <t>Réprésenter les données à l'aide d'une table de données par région</t>
  </si>
  <si>
    <t>Définir une table permettant de comparer les remboursements en fonction du capital emprunte</t>
  </si>
  <si>
    <t xml:space="preserve"> (de 150.000 à 500.000 € par pas de 50.000€) et des taux d'emprunt (de 8 à 13,5 % par pas de 0,5%)</t>
  </si>
  <si>
    <t>Ce tableau représente les ventes des commerciaux par produit, région et ville.</t>
  </si>
  <si>
    <t>Définir une table permettant d'obtenir les ventes totales par région et par catégorie d'outils</t>
  </si>
  <si>
    <t>Un représentant touche une commission de 3% du chiffre d'affaires encaissé.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</si>
</sst>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€-1];\-#,##0\ [$€-1]"/>
    <numFmt numFmtId="165" formatCode="#,##0.00\ [$€];[Red]\-#,##0.00\ [$€]"/>
    <numFmt numFmtId="166" formatCode="#,##0\ [$€];[Red]\-#,##0\ [$€]"/>
  </numFmts>
  <fonts count="14">
    <font>
      <b/>
      <sz val="10"/>
      <name val="Courier"/>
    </font>
    <font>
      <sz val="10"/>
      <color indexed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sz val="8"/>
      <color indexed="81"/>
      <name val="Tahoma"/>
      <family val="2"/>
    </font>
    <font>
      <b/>
      <sz val="11"/>
      <color indexed="18"/>
      <name val="Vagabond"/>
    </font>
    <font>
      <b/>
      <i/>
      <sz val="9"/>
      <color indexed="9"/>
      <name val="Courier"/>
      <family val="3"/>
    </font>
    <font>
      <b/>
      <sz val="10"/>
      <name val="Courier"/>
      <family val="3"/>
    </font>
    <font>
      <b/>
      <sz val="10"/>
      <color theme="3"/>
      <name val="Arial"/>
      <family val="2"/>
    </font>
    <font>
      <b/>
      <sz val="12"/>
      <color theme="3"/>
      <name val="Arial"/>
      <family val="2"/>
    </font>
    <font>
      <sz val="10"/>
      <color theme="3"/>
      <name val="Arial"/>
      <family val="2"/>
    </font>
    <font>
      <b/>
      <u/>
      <sz val="12"/>
      <color theme="3"/>
      <name val="Arial"/>
      <family val="2"/>
    </font>
    <font>
      <sz val="12"/>
      <color theme="3"/>
      <name val="Arial"/>
      <family val="2"/>
    </font>
    <font>
      <sz val="1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indexed="47"/>
        <bgColor indexed="24"/>
      </patternFill>
    </fill>
    <fill>
      <patternFill patternType="darkGray">
        <fgColor indexed="9"/>
        <bgColor indexed="26"/>
      </patternFill>
    </fill>
  </fills>
  <borders count="4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5" fontId="7" fillId="0" borderId="0" applyFont="0" applyFill="0" applyBorder="0" applyAlignment="0" applyProtection="0"/>
    <xf numFmtId="0" fontId="5" fillId="2" borderId="1"/>
    <xf numFmtId="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3" borderId="2">
      <alignment horizontal="center"/>
    </xf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 applyProtection="1"/>
    <xf numFmtId="1" fontId="3" fillId="0" borderId="0" xfId="0" applyNumberFormat="1" applyFont="1" applyProtection="1"/>
    <xf numFmtId="0" fontId="8" fillId="4" borderId="0" xfId="5" applyFont="1" applyFill="1" applyBorder="1" applyAlignment="1">
      <alignment horizontal="left"/>
    </xf>
    <xf numFmtId="9" fontId="8" fillId="4" borderId="0" xfId="4" applyFont="1" applyFill="1" applyBorder="1" applyAlignment="1">
      <alignment horizontal="right"/>
    </xf>
    <xf numFmtId="0" fontId="9" fillId="0" borderId="0" xfId="0" applyFont="1"/>
    <xf numFmtId="0" fontId="10" fillId="5" borderId="0" xfId="0" applyFont="1" applyFill="1" applyBorder="1" applyAlignment="1">
      <alignment horizontal="left"/>
    </xf>
    <xf numFmtId="164" fontId="10" fillId="5" borderId="0" xfId="3" applyNumberFormat="1" applyFont="1" applyFill="1" applyBorder="1" applyAlignment="1">
      <alignment horizontal="right"/>
    </xf>
    <xf numFmtId="166" fontId="8" fillId="4" borderId="0" xfId="1" applyNumberFormat="1" applyFont="1" applyFill="1" applyBorder="1" applyAlignment="1">
      <alignment horizontal="right"/>
    </xf>
    <xf numFmtId="0" fontId="8" fillId="4" borderId="3" xfId="5" applyFont="1" applyFill="1" applyBorder="1" applyAlignment="1">
      <alignment horizontal="center"/>
    </xf>
    <xf numFmtId="0" fontId="10" fillId="5" borderId="0" xfId="2" applyFont="1" applyFill="1" applyBorder="1" applyAlignment="1">
      <alignment horizontal="left"/>
    </xf>
    <xf numFmtId="0" fontId="8" fillId="4" borderId="0" xfId="5" applyFont="1" applyFill="1" applyBorder="1" applyAlignment="1">
      <alignment horizontal="center"/>
    </xf>
    <xf numFmtId="3" fontId="10" fillId="5" borderId="0" xfId="3" applyNumberFormat="1" applyFont="1" applyFill="1" applyBorder="1" applyAlignment="1">
      <alignment horizontal="right"/>
    </xf>
    <xf numFmtId="4" fontId="10" fillId="5" borderId="0" xfId="3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 applyProtection="1">
      <alignment horizontal="left"/>
    </xf>
    <xf numFmtId="3" fontId="12" fillId="0" borderId="0" xfId="0" applyNumberFormat="1" applyFont="1" applyBorder="1" applyProtection="1"/>
    <xf numFmtId="0" fontId="12" fillId="0" borderId="0" xfId="0" applyFont="1"/>
    <xf numFmtId="10" fontId="10" fillId="5" borderId="0" xfId="4" applyNumberFormat="1" applyFont="1" applyFill="1" applyBorder="1" applyAlignment="1">
      <alignment horizontal="right"/>
    </xf>
    <xf numFmtId="10" fontId="8" fillId="4" borderId="0" xfId="4" applyNumberFormat="1" applyFont="1" applyFill="1" applyBorder="1" applyAlignment="1">
      <alignment horizontal="right"/>
    </xf>
    <xf numFmtId="0" fontId="8" fillId="4" borderId="0" xfId="5" applyFont="1" applyFill="1" applyBorder="1" applyAlignment="1">
      <alignment horizontal="right"/>
    </xf>
    <xf numFmtId="1" fontId="12" fillId="0" borderId="0" xfId="0" applyNumberFormat="1" applyFont="1" applyProtection="1"/>
    <xf numFmtId="3" fontId="12" fillId="0" borderId="0" xfId="0" applyNumberFormat="1" applyFont="1" applyProtection="1"/>
    <xf numFmtId="0" fontId="13" fillId="0" borderId="0" xfId="0" applyFont="1"/>
  </cellXfs>
  <cellStyles count="6">
    <cellStyle name="Euro" xfId="1" xr:uid="{00000000-0005-0000-0000-000000000000}"/>
    <cellStyle name="ligne" xfId="2" xr:uid="{00000000-0005-0000-0000-000001000000}"/>
    <cellStyle name="Milliers" xfId="3" builtinId="3"/>
    <cellStyle name="Normal" xfId="0" builtinId="0"/>
    <cellStyle name="Pourcentage" xfId="4" builtinId="5"/>
    <cellStyle name="TITCOL" xfId="5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0</xdr:row>
      <xdr:rowOff>0</xdr:rowOff>
    </xdr:from>
    <xdr:to>
      <xdr:col>4</xdr:col>
      <xdr:colOff>723900</xdr:colOff>
      <xdr:row>0</xdr:row>
      <xdr:rowOff>0</xdr:rowOff>
    </xdr:to>
    <xdr:sp macro="" textlink="">
      <xdr:nvSpPr>
        <xdr:cNvPr id="2049" name="Text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 txBox="1">
          <a:spLocks noChangeArrowheads="1"/>
        </xdr:cNvSpPr>
      </xdr:nvSpPr>
      <xdr:spPr bwMode="auto">
        <a:xfrm>
          <a:off x="3000375" y="0"/>
          <a:ext cx="2209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Définir une table donnant pour divers taux de commission la commission payée et le résultat afférent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0</xdr:row>
      <xdr:rowOff>0</xdr:rowOff>
    </xdr:from>
    <xdr:to>
      <xdr:col>4</xdr:col>
      <xdr:colOff>647700</xdr:colOff>
      <xdr:row>0</xdr:row>
      <xdr:rowOff>0</xdr:rowOff>
    </xdr:to>
    <xdr:sp macro="" textlink="">
      <xdr:nvSpPr>
        <xdr:cNvPr id="2" name="Text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419350" y="0"/>
          <a:ext cx="2000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Définir une table donnant pour divers taux de commission la commission payée et le résultat afférent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628650</xdr:colOff>
      <xdr:row>0</xdr:row>
      <xdr:rowOff>0</xdr:rowOff>
    </xdr:to>
    <xdr:sp macro="" textlink="">
      <xdr:nvSpPr>
        <xdr:cNvPr id="3" name="Text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286375" y="0"/>
          <a:ext cx="19431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Définir une table donnant pour chaque région l'ancienneté moyenne, le total des ventes et les ventes moyennes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742950</xdr:colOff>
      <xdr:row>15</xdr:row>
      <xdr:rowOff>0</xdr:rowOff>
    </xdr:from>
    <xdr:to>
      <xdr:col>8</xdr:col>
      <xdr:colOff>123825</xdr:colOff>
      <xdr:row>15</xdr:row>
      <xdr:rowOff>0</xdr:rowOff>
    </xdr:to>
    <xdr:sp macro="" textlink="">
      <xdr:nvSpPr>
        <xdr:cNvPr id="4" name="Texte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5457825" y="2286000"/>
          <a:ext cx="2209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Définir une table permettant d'obtenir les ventes par région et par catégorie d'outils (prendre table de base</a:t>
          </a:r>
        </a:p>
        <a:p>
          <a:pPr algn="l" rtl="0">
            <a:defRPr sz="1000"/>
          </a:pPr>
          <a:endParaRPr lang="fr-FR" sz="900" b="0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0</xdr:row>
      <xdr:rowOff>0</xdr:rowOff>
    </xdr:from>
    <xdr:to>
      <xdr:col>4</xdr:col>
      <xdr:colOff>723900</xdr:colOff>
      <xdr:row>0</xdr:row>
      <xdr:rowOff>0</xdr:rowOff>
    </xdr:to>
    <xdr:sp macro="" textlink="">
      <xdr:nvSpPr>
        <xdr:cNvPr id="4097" name="Texte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 txBox="1">
          <a:spLocks noChangeArrowheads="1"/>
        </xdr:cNvSpPr>
      </xdr:nvSpPr>
      <xdr:spPr bwMode="auto">
        <a:xfrm>
          <a:off x="2914650" y="0"/>
          <a:ext cx="23145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Définir une table donnant pour divers taux de commission la commission payée et le résultat afférent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781050</xdr:colOff>
      <xdr:row>0</xdr:row>
      <xdr:rowOff>0</xdr:rowOff>
    </xdr:from>
    <xdr:to>
      <xdr:col>9</xdr:col>
      <xdr:colOff>95250</xdr:colOff>
      <xdr:row>0</xdr:row>
      <xdr:rowOff>0</xdr:rowOff>
    </xdr:to>
    <xdr:sp macro="" textlink="">
      <xdr:nvSpPr>
        <xdr:cNvPr id="4103" name="Texte 7">
          <a:extLst>
            <a:ext uri="{FF2B5EF4-FFF2-40B4-BE49-F238E27FC236}">
              <a16:creationId xmlns:a16="http://schemas.microsoft.com/office/drawing/2014/main" id="{00000000-0008-0000-0300-000007100000}"/>
            </a:ext>
          </a:extLst>
        </xdr:cNvPr>
        <xdr:cNvSpPr txBox="1">
          <a:spLocks noChangeArrowheads="1"/>
        </xdr:cNvSpPr>
      </xdr:nvSpPr>
      <xdr:spPr bwMode="auto">
        <a:xfrm>
          <a:off x="6229350" y="0"/>
          <a:ext cx="21431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Définir une table permettant de comparer les remboursements en fonction du capital enprunté et des taux d'emprunt</a:t>
          </a:r>
        </a:p>
        <a:p>
          <a:pPr algn="l" rtl="0">
            <a:defRPr sz="1000"/>
          </a:pPr>
          <a:endParaRPr lang="fr-FR" sz="900" b="0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HYP%20termin&#2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b 1 A"/>
      <sheetName val="Prob 1 B"/>
      <sheetName val="Prob 2 A"/>
      <sheetName val="Prob 2 B"/>
      <sheetName val="HYP-1-A"/>
      <sheetName val="HYP-1-B"/>
      <sheetName val="HYP-2-A"/>
      <sheetName val="HYP-2-B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>
            <v>250000</v>
          </cell>
        </row>
        <row r="7">
          <cell r="B7">
            <v>5189.5888065884556</v>
          </cell>
        </row>
        <row r="11">
          <cell r="B11">
            <v>0.09</v>
          </cell>
        </row>
      </sheetData>
      <sheetData sheetId="7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irection Ion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Direction I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irection 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E7"/>
  <sheetViews>
    <sheetView showGridLines="0" tabSelected="1" zoomScaleNormal="100" workbookViewId="0">
      <selection activeCell="K15" sqref="K15"/>
    </sheetView>
  </sheetViews>
  <sheetFormatPr baseColWidth="10" defaultColWidth="11" defaultRowHeight="15.75"/>
  <cols>
    <col min="1" max="1" width="18.44140625" style="1" bestFit="1" customWidth="1"/>
    <col min="2" max="2" width="7.44140625" style="1" bestFit="1" customWidth="1"/>
    <col min="3" max="16384" width="11" style="1"/>
  </cols>
  <sheetData>
    <row r="1" spans="1:5">
      <c r="A1" s="5" t="s">
        <v>0</v>
      </c>
      <c r="B1" s="6">
        <v>0.03</v>
      </c>
      <c r="E1" s="16" t="s">
        <v>1</v>
      </c>
    </row>
    <row r="2" spans="1:5">
      <c r="A2" s="8"/>
      <c r="B2" s="9"/>
    </row>
    <row r="3" spans="1:5">
      <c r="A3" s="8" t="s">
        <v>2</v>
      </c>
      <c r="B3" s="9">
        <v>3636</v>
      </c>
    </row>
    <row r="4" spans="1:5">
      <c r="A4" s="8" t="s">
        <v>63</v>
      </c>
      <c r="B4" s="9">
        <v>3200</v>
      </c>
    </row>
    <row r="5" spans="1:5">
      <c r="A5" s="8" t="s">
        <v>3</v>
      </c>
      <c r="B5" s="9">
        <f>$B$1*$B$3</f>
        <v>109.08</v>
      </c>
    </row>
    <row r="6" spans="1:5">
      <c r="A6" s="8"/>
      <c r="B6" s="9"/>
      <c r="D6" s="2" t="s">
        <v>73</v>
      </c>
    </row>
    <row r="7" spans="1:5">
      <c r="A7" s="5" t="s">
        <v>4</v>
      </c>
      <c r="B7" s="10">
        <f>B3-B4-B5</f>
        <v>326.92</v>
      </c>
      <c r="D7" s="2" t="s">
        <v>64</v>
      </c>
    </row>
  </sheetData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</sheetPr>
  <dimension ref="A1:G24"/>
  <sheetViews>
    <sheetView showGridLines="0" zoomScaleNormal="100" workbookViewId="0">
      <selection activeCell="G18" sqref="G18"/>
    </sheetView>
  </sheetViews>
  <sheetFormatPr baseColWidth="10" defaultColWidth="11" defaultRowHeight="15.75"/>
  <cols>
    <col min="1" max="1" width="19" style="1" customWidth="1"/>
    <col min="2" max="2" width="9" style="1" bestFit="1" customWidth="1"/>
    <col min="3" max="3" width="15.44140625" style="1" bestFit="1" customWidth="1"/>
    <col min="4" max="4" width="8.88671875" style="1" bestFit="1" customWidth="1"/>
    <col min="5" max="5" width="9.33203125" style="1" bestFit="1" customWidth="1"/>
    <col min="6" max="6" width="2.33203125" style="1" customWidth="1"/>
    <col min="7" max="16384" width="11" style="1"/>
  </cols>
  <sheetData>
    <row r="1" spans="1:7" ht="16.5" thickBot="1">
      <c r="A1" s="11" t="s">
        <v>5</v>
      </c>
      <c r="B1" s="11" t="s">
        <v>6</v>
      </c>
      <c r="C1" s="11" t="s">
        <v>7</v>
      </c>
      <c r="D1" s="11" t="s">
        <v>65</v>
      </c>
      <c r="E1" s="11" t="s">
        <v>8</v>
      </c>
      <c r="F1" s="7"/>
      <c r="G1" s="16" t="s">
        <v>9</v>
      </c>
    </row>
    <row r="2" spans="1:7">
      <c r="A2" s="12" t="s">
        <v>10</v>
      </c>
      <c r="B2" s="9" t="s">
        <v>11</v>
      </c>
      <c r="C2" s="9" t="s">
        <v>12</v>
      </c>
      <c r="D2" s="14">
        <v>4</v>
      </c>
      <c r="E2" s="9">
        <v>110</v>
      </c>
      <c r="F2" s="7"/>
      <c r="G2" s="7"/>
    </row>
    <row r="3" spans="1:7">
      <c r="A3" s="8" t="s">
        <v>13</v>
      </c>
      <c r="B3" s="9" t="s">
        <v>11</v>
      </c>
      <c r="C3" s="9" t="s">
        <v>14</v>
      </c>
      <c r="D3" s="14">
        <v>1</v>
      </c>
      <c r="E3" s="9">
        <v>141</v>
      </c>
      <c r="F3" s="7"/>
      <c r="G3" s="7"/>
    </row>
    <row r="4" spans="1:7">
      <c r="A4" s="8" t="s">
        <v>15</v>
      </c>
      <c r="B4" s="9" t="s">
        <v>16</v>
      </c>
      <c r="C4" s="9" t="s">
        <v>17</v>
      </c>
      <c r="D4" s="14">
        <v>2</v>
      </c>
      <c r="E4" s="9">
        <v>180</v>
      </c>
      <c r="F4" s="7"/>
      <c r="G4" s="7"/>
    </row>
    <row r="5" spans="1:7">
      <c r="A5" s="8" t="s">
        <v>18</v>
      </c>
      <c r="B5" s="9" t="s">
        <v>16</v>
      </c>
      <c r="C5" s="9" t="s">
        <v>19</v>
      </c>
      <c r="D5" s="14">
        <v>11</v>
      </c>
      <c r="E5" s="9">
        <v>200</v>
      </c>
      <c r="F5" s="7"/>
      <c r="G5" s="7"/>
    </row>
    <row r="6" spans="1:7">
      <c r="A6" s="8" t="s">
        <v>20</v>
      </c>
      <c r="B6" s="9" t="s">
        <v>21</v>
      </c>
      <c r="C6" s="9" t="s">
        <v>22</v>
      </c>
      <c r="D6" s="14">
        <v>10</v>
      </c>
      <c r="E6" s="9">
        <v>500</v>
      </c>
      <c r="F6" s="7"/>
      <c r="G6" s="7"/>
    </row>
    <row r="7" spans="1:7">
      <c r="A7" s="8" t="s">
        <v>23</v>
      </c>
      <c r="B7" s="9" t="s">
        <v>21</v>
      </c>
      <c r="C7" s="9" t="s">
        <v>24</v>
      </c>
      <c r="D7" s="14">
        <v>9</v>
      </c>
      <c r="E7" s="9">
        <v>272</v>
      </c>
      <c r="F7" s="7"/>
      <c r="G7" s="7"/>
    </row>
    <row r="8" spans="1:7">
      <c r="A8" s="8" t="s">
        <v>25</v>
      </c>
      <c r="B8" s="9" t="s">
        <v>26</v>
      </c>
      <c r="C8" s="9" t="s">
        <v>27</v>
      </c>
      <c r="D8" s="14">
        <v>8</v>
      </c>
      <c r="E8" s="9">
        <v>180</v>
      </c>
      <c r="F8" s="7"/>
      <c r="G8" s="7"/>
    </row>
    <row r="9" spans="1:7">
      <c r="A9" s="8" t="s">
        <v>28</v>
      </c>
      <c r="B9" s="9" t="s">
        <v>26</v>
      </c>
      <c r="C9" s="9" t="s">
        <v>29</v>
      </c>
      <c r="D9" s="14">
        <v>16</v>
      </c>
      <c r="E9" s="9">
        <v>128</v>
      </c>
      <c r="F9" s="7"/>
      <c r="G9" s="7"/>
    </row>
    <row r="10" spans="1:7">
      <c r="A10" s="8" t="s">
        <v>30</v>
      </c>
      <c r="B10" s="9" t="s">
        <v>11</v>
      </c>
      <c r="C10" s="9" t="s">
        <v>12</v>
      </c>
      <c r="D10" s="14">
        <v>5</v>
      </c>
      <c r="E10" s="9">
        <v>440</v>
      </c>
      <c r="F10" s="7"/>
      <c r="G10" s="7"/>
    </row>
    <row r="11" spans="1:7">
      <c r="A11" s="8" t="s">
        <v>31</v>
      </c>
      <c r="B11" s="9" t="s">
        <v>11</v>
      </c>
      <c r="C11" s="9" t="s">
        <v>14</v>
      </c>
      <c r="D11" s="14">
        <v>2</v>
      </c>
      <c r="E11" s="9">
        <v>282</v>
      </c>
      <c r="F11" s="7"/>
      <c r="G11" s="7"/>
    </row>
    <row r="12" spans="1:7">
      <c r="A12" s="8" t="s">
        <v>32</v>
      </c>
      <c r="B12" s="9" t="s">
        <v>16</v>
      </c>
      <c r="C12" s="9" t="s">
        <v>17</v>
      </c>
      <c r="D12" s="14">
        <v>3</v>
      </c>
      <c r="E12" s="9">
        <v>173</v>
      </c>
      <c r="F12" s="7"/>
      <c r="G12" s="7"/>
    </row>
    <row r="13" spans="1:7">
      <c r="A13" s="8" t="s">
        <v>10</v>
      </c>
      <c r="B13" s="9" t="s">
        <v>16</v>
      </c>
      <c r="C13" s="9" t="s">
        <v>19</v>
      </c>
      <c r="D13" s="14">
        <v>12</v>
      </c>
      <c r="E13" s="9">
        <v>100</v>
      </c>
      <c r="F13" s="7"/>
      <c r="G13" s="7"/>
    </row>
    <row r="14" spans="1:7">
      <c r="A14" s="8" t="s">
        <v>33</v>
      </c>
      <c r="B14" s="9" t="s">
        <v>21</v>
      </c>
      <c r="C14" s="9" t="s">
        <v>22</v>
      </c>
      <c r="D14" s="14">
        <v>9</v>
      </c>
      <c r="E14" s="9">
        <v>300</v>
      </c>
      <c r="F14" s="7"/>
      <c r="G14" s="7"/>
    </row>
    <row r="15" spans="1:7">
      <c r="A15" s="8" t="s">
        <v>34</v>
      </c>
      <c r="B15" s="9" t="s">
        <v>21</v>
      </c>
      <c r="C15" s="9" t="s">
        <v>24</v>
      </c>
      <c r="D15" s="14">
        <v>8</v>
      </c>
      <c r="E15" s="9">
        <v>300</v>
      </c>
      <c r="F15" s="7"/>
      <c r="G15" s="7"/>
    </row>
    <row r="16" spans="1:7">
      <c r="A16" s="8" t="s">
        <v>35</v>
      </c>
      <c r="B16" s="9" t="s">
        <v>26</v>
      </c>
      <c r="C16" s="9" t="s">
        <v>27</v>
      </c>
      <c r="D16" s="14">
        <v>7</v>
      </c>
      <c r="E16" s="9">
        <v>220</v>
      </c>
      <c r="F16" s="7"/>
      <c r="G16" s="7"/>
    </row>
    <row r="17" spans="1:7">
      <c r="A17" s="8" t="s">
        <v>36</v>
      </c>
      <c r="B17" s="9" t="s">
        <v>26</v>
      </c>
      <c r="C17" s="9" t="s">
        <v>29</v>
      </c>
      <c r="D17" s="14">
        <v>15</v>
      </c>
      <c r="E17" s="9">
        <v>110</v>
      </c>
      <c r="F17" s="7"/>
      <c r="G17" s="7"/>
    </row>
    <row r="18" spans="1:7">
      <c r="A18" s="7"/>
      <c r="B18" s="7"/>
      <c r="C18" s="7"/>
      <c r="D18" s="7"/>
      <c r="E18" s="7"/>
      <c r="F18" s="7"/>
      <c r="G18" s="7"/>
    </row>
    <row r="19" spans="1:7">
      <c r="A19" s="5" t="s">
        <v>37</v>
      </c>
      <c r="B19" s="13"/>
      <c r="C19" s="7"/>
      <c r="D19" s="7"/>
      <c r="E19" s="7"/>
      <c r="F19" s="7"/>
      <c r="G19" s="7"/>
    </row>
    <row r="20" spans="1:7">
      <c r="A20" s="7"/>
      <c r="B20" s="7"/>
      <c r="C20" s="7"/>
      <c r="D20" s="7"/>
      <c r="E20" s="7"/>
      <c r="F20" s="7"/>
      <c r="G20" s="7"/>
    </row>
    <row r="22" spans="1:7">
      <c r="A22" s="2" t="s">
        <v>66</v>
      </c>
    </row>
    <row r="23" spans="1:7">
      <c r="A23" s="2" t="s">
        <v>67</v>
      </c>
    </row>
    <row r="24" spans="1:7">
      <c r="A24" s="2" t="s">
        <v>68</v>
      </c>
    </row>
  </sheetData>
  <phoneticPr fontId="0" type="noConversion"/>
  <printOptions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79998168889431442"/>
  </sheetPr>
  <dimension ref="A1:J322"/>
  <sheetViews>
    <sheetView showGridLines="0" zoomScaleNormal="100" workbookViewId="0">
      <selection activeCell="I31" sqref="I31"/>
    </sheetView>
  </sheetViews>
  <sheetFormatPr baseColWidth="10" defaultColWidth="11" defaultRowHeight="15.75"/>
  <cols>
    <col min="1" max="1" width="17" style="1" customWidth="1"/>
    <col min="2" max="2" width="9.44140625" style="1" bestFit="1" customWidth="1"/>
    <col min="3" max="3" width="9.44140625" style="1" customWidth="1"/>
    <col min="4" max="4" width="9.88671875" style="1" bestFit="1" customWidth="1"/>
    <col min="5" max="6" width="9.77734375" style="1" bestFit="1" customWidth="1"/>
    <col min="7" max="7" width="13.21875" style="1" bestFit="1" customWidth="1"/>
    <col min="8" max="8" width="10" style="1" bestFit="1" customWidth="1"/>
    <col min="9" max="9" width="12.77734375" style="1" bestFit="1" customWidth="1"/>
    <col min="10" max="16384" width="11" style="1"/>
  </cols>
  <sheetData>
    <row r="1" spans="1:10">
      <c r="A1" s="17" t="s">
        <v>38</v>
      </c>
      <c r="B1" s="7"/>
      <c r="C1" s="7"/>
      <c r="D1" s="7"/>
      <c r="E1" s="7"/>
      <c r="F1" s="7"/>
      <c r="G1" s="16" t="s">
        <v>39</v>
      </c>
      <c r="H1" s="7"/>
      <c r="I1" s="7"/>
    </row>
    <row r="2" spans="1:10">
      <c r="A2" s="7"/>
      <c r="B2" s="7"/>
      <c r="C2" s="18" t="s">
        <v>40</v>
      </c>
      <c r="D2" s="7"/>
      <c r="E2" s="7"/>
      <c r="F2" s="7"/>
      <c r="G2" s="7"/>
      <c r="H2" s="7"/>
      <c r="I2" s="7"/>
    </row>
    <row r="3" spans="1:10" ht="16.5">
      <c r="A3" s="12"/>
      <c r="B3" s="9"/>
      <c r="C3" s="19" t="s">
        <v>41</v>
      </c>
      <c r="D3" s="7"/>
      <c r="E3" s="7"/>
      <c r="F3" s="7"/>
      <c r="G3" s="7"/>
      <c r="H3" s="7"/>
      <c r="I3" s="7"/>
      <c r="J3" s="25" t="s">
        <v>69</v>
      </c>
    </row>
    <row r="4" spans="1:10">
      <c r="A4" s="5" t="s">
        <v>42</v>
      </c>
      <c r="B4" s="5">
        <v>250000</v>
      </c>
      <c r="C4" s="7"/>
      <c r="D4" s="7"/>
      <c r="E4" s="7"/>
      <c r="F4" s="7"/>
      <c r="G4" s="7"/>
      <c r="H4" s="7"/>
      <c r="I4" s="7"/>
      <c r="J4" s="2" t="s">
        <v>70</v>
      </c>
    </row>
    <row r="5" spans="1:10">
      <c r="A5" s="8"/>
      <c r="B5" s="9"/>
      <c r="C5" s="7"/>
      <c r="D5" s="7"/>
      <c r="E5" s="7"/>
      <c r="F5" s="7"/>
      <c r="G5" s="7"/>
      <c r="H5" s="7"/>
      <c r="I5" s="7"/>
    </row>
    <row r="6" spans="1:10" ht="16.5" thickBot="1">
      <c r="A6" s="8" t="s">
        <v>43</v>
      </c>
      <c r="B6" s="9">
        <f>PMT(+(B11*$B$12/$B$13),+$B$13*$B$14,-+B4)</f>
        <v>5189.5888065885019</v>
      </c>
      <c r="C6" s="11" t="s">
        <v>44</v>
      </c>
      <c r="D6" s="11" t="s">
        <v>45</v>
      </c>
      <c r="E6" s="11" t="s">
        <v>46</v>
      </c>
      <c r="F6" s="11" t="s">
        <v>47</v>
      </c>
      <c r="G6" s="11" t="s">
        <v>48</v>
      </c>
      <c r="H6" s="11" t="s">
        <v>49</v>
      </c>
      <c r="I6" s="11" t="s">
        <v>50</v>
      </c>
    </row>
    <row r="7" spans="1:10">
      <c r="A7" s="8" t="s">
        <v>43</v>
      </c>
      <c r="B7" s="9">
        <f>ENTRÉE1*B8/((1-(1+B8)^(-B9)))</f>
        <v>5189.5888065884556</v>
      </c>
      <c r="C7" s="12">
        <v>1</v>
      </c>
      <c r="D7" s="9">
        <f>$B$4*$B$8</f>
        <v>1875</v>
      </c>
      <c r="E7" s="9">
        <f t="shared" ref="E7:E38" si="0">MENS-D7</f>
        <v>3314.5888065884556</v>
      </c>
      <c r="F7" s="9">
        <f t="shared" ref="F7:F38" si="1">SUM(D7:E7)</f>
        <v>5189.5888065884556</v>
      </c>
      <c r="G7" s="9">
        <f>E7</f>
        <v>3314.5888065884556</v>
      </c>
      <c r="H7" s="9">
        <f>D7</f>
        <v>1875</v>
      </c>
      <c r="I7" s="9">
        <f t="shared" ref="I7:I38" si="2">$B$4-G7</f>
        <v>246685.41119341154</v>
      </c>
    </row>
    <row r="8" spans="1:10">
      <c r="A8" s="8" t="s">
        <v>51</v>
      </c>
      <c r="B8" s="20">
        <f>ENTRÉE2*B12/B13</f>
        <v>7.4999999999999997E-3</v>
      </c>
      <c r="C8" s="8">
        <f t="shared" ref="C8:C39" si="3">C7+1</f>
        <v>2</v>
      </c>
      <c r="D8" s="9">
        <f t="shared" ref="D8:D39" si="4">(+$B$4-G7)*$B$8</f>
        <v>1850.1405839505865</v>
      </c>
      <c r="E8" s="9">
        <f t="shared" si="0"/>
        <v>3339.4482226378691</v>
      </c>
      <c r="F8" s="9">
        <f t="shared" si="1"/>
        <v>5189.5888065884556</v>
      </c>
      <c r="G8" s="9">
        <f t="shared" ref="G8:G39" si="5">G7+E8</f>
        <v>6654.0370292263251</v>
      </c>
      <c r="H8" s="9">
        <f t="shared" ref="H8:H39" si="6">H7+D8</f>
        <v>3725.1405839505865</v>
      </c>
      <c r="I8" s="9">
        <f t="shared" si="2"/>
        <v>243345.96297077369</v>
      </c>
    </row>
    <row r="9" spans="1:10">
      <c r="A9" s="8" t="s">
        <v>52</v>
      </c>
      <c r="B9" s="14">
        <f>B13*B14</f>
        <v>60</v>
      </c>
      <c r="C9" s="8">
        <f t="shared" si="3"/>
        <v>3</v>
      </c>
      <c r="D9" s="9">
        <f t="shared" si="4"/>
        <v>1825.0947222808027</v>
      </c>
      <c r="E9" s="9">
        <f t="shared" si="0"/>
        <v>3364.4940843076529</v>
      </c>
      <c r="F9" s="9">
        <f t="shared" si="1"/>
        <v>5189.5888065884556</v>
      </c>
      <c r="G9" s="9">
        <f t="shared" si="5"/>
        <v>10018.531113533978</v>
      </c>
      <c r="H9" s="9">
        <f t="shared" si="6"/>
        <v>5550.2353062313887</v>
      </c>
      <c r="I9" s="9">
        <f t="shared" si="2"/>
        <v>239981.46888646603</v>
      </c>
    </row>
    <row r="10" spans="1:10">
      <c r="A10" s="8"/>
      <c r="B10" s="9"/>
      <c r="C10" s="8">
        <f t="shared" si="3"/>
        <v>4</v>
      </c>
      <c r="D10" s="9">
        <f t="shared" si="4"/>
        <v>1799.8610166484953</v>
      </c>
      <c r="E10" s="9">
        <f t="shared" si="0"/>
        <v>3389.7277899399605</v>
      </c>
      <c r="F10" s="9">
        <f t="shared" si="1"/>
        <v>5189.5888065884556</v>
      </c>
      <c r="G10" s="9">
        <f t="shared" si="5"/>
        <v>13408.258903473939</v>
      </c>
      <c r="H10" s="9">
        <f t="shared" si="6"/>
        <v>7350.0963228798837</v>
      </c>
      <c r="I10" s="9">
        <f t="shared" si="2"/>
        <v>236591.74109652606</v>
      </c>
    </row>
    <row r="11" spans="1:10">
      <c r="A11" s="5" t="s">
        <v>53</v>
      </c>
      <c r="B11" s="21">
        <v>0.09</v>
      </c>
      <c r="C11" s="8">
        <f t="shared" si="3"/>
        <v>5</v>
      </c>
      <c r="D11" s="9">
        <f t="shared" si="4"/>
        <v>1774.4380582239455</v>
      </c>
      <c r="E11" s="9">
        <f t="shared" si="0"/>
        <v>3415.15074836451</v>
      </c>
      <c r="F11" s="9">
        <f t="shared" si="1"/>
        <v>5189.5888065884556</v>
      </c>
      <c r="G11" s="9">
        <f t="shared" si="5"/>
        <v>16823.40965183845</v>
      </c>
      <c r="H11" s="9">
        <f t="shared" si="6"/>
        <v>9124.5343811038292</v>
      </c>
      <c r="I11" s="9">
        <f t="shared" si="2"/>
        <v>233176.59034816155</v>
      </c>
    </row>
    <row r="12" spans="1:10">
      <c r="A12" s="8" t="s">
        <v>54</v>
      </c>
      <c r="B12" s="15">
        <v>1</v>
      </c>
      <c r="C12" s="8">
        <f t="shared" si="3"/>
        <v>6</v>
      </c>
      <c r="D12" s="9">
        <f t="shared" si="4"/>
        <v>1748.8244276112116</v>
      </c>
      <c r="E12" s="9">
        <f t="shared" si="0"/>
        <v>3440.7643789772437</v>
      </c>
      <c r="F12" s="9">
        <f t="shared" si="1"/>
        <v>5189.5888065884556</v>
      </c>
      <c r="G12" s="9">
        <f t="shared" si="5"/>
        <v>20264.174030815695</v>
      </c>
      <c r="H12" s="9">
        <f t="shared" si="6"/>
        <v>10873.35880871504</v>
      </c>
      <c r="I12" s="9">
        <f t="shared" si="2"/>
        <v>229735.82596918431</v>
      </c>
    </row>
    <row r="13" spans="1:10">
      <c r="A13" s="8" t="s">
        <v>55</v>
      </c>
      <c r="B13" s="14">
        <v>12</v>
      </c>
      <c r="C13" s="8">
        <f t="shared" si="3"/>
        <v>7</v>
      </c>
      <c r="D13" s="9">
        <f t="shared" si="4"/>
        <v>1723.0186947688824</v>
      </c>
      <c r="E13" s="9">
        <f t="shared" si="0"/>
        <v>3466.570111819573</v>
      </c>
      <c r="F13" s="9">
        <f t="shared" si="1"/>
        <v>5189.5888065884556</v>
      </c>
      <c r="G13" s="9">
        <f t="shared" si="5"/>
        <v>23730.744142635267</v>
      </c>
      <c r="H13" s="9">
        <f t="shared" si="6"/>
        <v>12596.377503483922</v>
      </c>
      <c r="I13" s="9">
        <f t="shared" si="2"/>
        <v>226269.25585736474</v>
      </c>
    </row>
    <row r="14" spans="1:10">
      <c r="A14" s="5" t="s">
        <v>56</v>
      </c>
      <c r="B14" s="22">
        <v>5</v>
      </c>
      <c r="C14" s="8">
        <f t="shared" si="3"/>
        <v>8</v>
      </c>
      <c r="D14" s="9">
        <f t="shared" si="4"/>
        <v>1697.0194189302356</v>
      </c>
      <c r="E14" s="9">
        <f t="shared" si="0"/>
        <v>3492.56938765822</v>
      </c>
      <c r="F14" s="9">
        <f t="shared" si="1"/>
        <v>5189.5888065884556</v>
      </c>
      <c r="G14" s="9">
        <f t="shared" si="5"/>
        <v>27223.313530293486</v>
      </c>
      <c r="H14" s="9">
        <f t="shared" si="6"/>
        <v>14293.396922414158</v>
      </c>
      <c r="I14" s="9">
        <f t="shared" si="2"/>
        <v>222776.6864697065</v>
      </c>
    </row>
    <row r="15" spans="1:10">
      <c r="A15" s="7"/>
      <c r="B15" s="7"/>
      <c r="C15" s="8">
        <f t="shared" si="3"/>
        <v>9</v>
      </c>
      <c r="D15" s="9">
        <f t="shared" si="4"/>
        <v>1670.8251485227986</v>
      </c>
      <c r="E15" s="9">
        <f t="shared" si="0"/>
        <v>3518.7636580656572</v>
      </c>
      <c r="F15" s="9">
        <f t="shared" si="1"/>
        <v>5189.5888065884556</v>
      </c>
      <c r="G15" s="9">
        <f t="shared" si="5"/>
        <v>30742.077188359144</v>
      </c>
      <c r="H15" s="9">
        <f t="shared" si="6"/>
        <v>15964.222070936958</v>
      </c>
      <c r="I15" s="9">
        <f t="shared" si="2"/>
        <v>219257.92281164086</v>
      </c>
    </row>
    <row r="16" spans="1:10">
      <c r="A16" s="7"/>
      <c r="B16" s="7"/>
      <c r="C16" s="8">
        <f t="shared" si="3"/>
        <v>10</v>
      </c>
      <c r="D16" s="9">
        <f t="shared" si="4"/>
        <v>1644.4344210873064</v>
      </c>
      <c r="E16" s="9">
        <f t="shared" si="0"/>
        <v>3545.1543855011491</v>
      </c>
      <c r="F16" s="9">
        <f t="shared" si="1"/>
        <v>5189.5888065884556</v>
      </c>
      <c r="G16" s="9">
        <f t="shared" si="5"/>
        <v>34287.231573860292</v>
      </c>
      <c r="H16" s="9">
        <f t="shared" si="6"/>
        <v>17608.656492024264</v>
      </c>
      <c r="I16" s="9">
        <f t="shared" si="2"/>
        <v>215712.76842613972</v>
      </c>
    </row>
    <row r="17" spans="1:9">
      <c r="A17" s="7"/>
      <c r="B17" s="7"/>
      <c r="C17" s="8">
        <f t="shared" si="3"/>
        <v>11</v>
      </c>
      <c r="D17" s="9">
        <f t="shared" si="4"/>
        <v>1617.8457631960478</v>
      </c>
      <c r="E17" s="9">
        <f t="shared" si="0"/>
        <v>3571.7430433924078</v>
      </c>
      <c r="F17" s="9">
        <f t="shared" si="1"/>
        <v>5189.5888065884556</v>
      </c>
      <c r="G17" s="9">
        <f t="shared" si="5"/>
        <v>37858.974617252701</v>
      </c>
      <c r="H17" s="9">
        <f t="shared" si="6"/>
        <v>19226.502255220312</v>
      </c>
      <c r="I17" s="9">
        <f t="shared" si="2"/>
        <v>212141.02538274729</v>
      </c>
    </row>
    <row r="18" spans="1:9">
      <c r="A18" s="7"/>
      <c r="B18" s="7"/>
      <c r="C18" s="8">
        <f t="shared" si="3"/>
        <v>12</v>
      </c>
      <c r="D18" s="9">
        <f t="shared" si="4"/>
        <v>1591.0576903706046</v>
      </c>
      <c r="E18" s="9">
        <f t="shared" si="0"/>
        <v>3598.5311162178509</v>
      </c>
      <c r="F18" s="9">
        <f t="shared" si="1"/>
        <v>5189.5888065884556</v>
      </c>
      <c r="G18" s="9">
        <f t="shared" si="5"/>
        <v>41457.505733470549</v>
      </c>
      <c r="H18" s="9">
        <f t="shared" si="6"/>
        <v>20817.559945590918</v>
      </c>
      <c r="I18" s="9">
        <f t="shared" si="2"/>
        <v>208542.49426652945</v>
      </c>
    </row>
    <row r="19" spans="1:9">
      <c r="A19" s="7"/>
      <c r="B19" s="7"/>
      <c r="C19" s="8">
        <f t="shared" si="3"/>
        <v>13</v>
      </c>
      <c r="D19" s="9">
        <f t="shared" si="4"/>
        <v>1564.0687069989708</v>
      </c>
      <c r="E19" s="9">
        <f t="shared" si="0"/>
        <v>3625.5200995894847</v>
      </c>
      <c r="F19" s="9">
        <f t="shared" si="1"/>
        <v>5189.5888065884556</v>
      </c>
      <c r="G19" s="9">
        <f t="shared" si="5"/>
        <v>45083.025833060034</v>
      </c>
      <c r="H19" s="9">
        <f t="shared" si="6"/>
        <v>22381.62865258989</v>
      </c>
      <c r="I19" s="9">
        <f t="shared" si="2"/>
        <v>204916.97416693997</v>
      </c>
    </row>
    <row r="20" spans="1:9">
      <c r="A20" s="7"/>
      <c r="B20" s="7"/>
      <c r="C20" s="8">
        <f t="shared" si="3"/>
        <v>14</v>
      </c>
      <c r="D20" s="9">
        <f t="shared" si="4"/>
        <v>1536.8773062520497</v>
      </c>
      <c r="E20" s="9">
        <f t="shared" si="0"/>
        <v>3652.7115003364061</v>
      </c>
      <c r="F20" s="9">
        <f t="shared" si="1"/>
        <v>5189.5888065884556</v>
      </c>
      <c r="G20" s="9">
        <f t="shared" si="5"/>
        <v>48735.737333396442</v>
      </c>
      <c r="H20" s="9">
        <f t="shared" si="6"/>
        <v>23918.505958841939</v>
      </c>
      <c r="I20" s="9">
        <f t="shared" si="2"/>
        <v>201264.26266660355</v>
      </c>
    </row>
    <row r="21" spans="1:9">
      <c r="A21" s="7"/>
      <c r="B21" s="7"/>
      <c r="C21" s="8">
        <f t="shared" si="3"/>
        <v>15</v>
      </c>
      <c r="D21" s="9">
        <f t="shared" si="4"/>
        <v>1509.4819699995267</v>
      </c>
      <c r="E21" s="9">
        <f t="shared" si="0"/>
        <v>3680.1068365889287</v>
      </c>
      <c r="F21" s="9">
        <f t="shared" si="1"/>
        <v>5189.5888065884556</v>
      </c>
      <c r="G21" s="9">
        <f t="shared" si="5"/>
        <v>52415.844169985372</v>
      </c>
      <c r="H21" s="9">
        <f t="shared" si="6"/>
        <v>25427.987928841467</v>
      </c>
      <c r="I21" s="9">
        <f t="shared" si="2"/>
        <v>197584.15583001461</v>
      </c>
    </row>
    <row r="22" spans="1:9">
      <c r="A22" s="7"/>
      <c r="B22" s="7"/>
      <c r="C22" s="8">
        <f t="shared" si="3"/>
        <v>16</v>
      </c>
      <c r="D22" s="9">
        <f t="shared" si="4"/>
        <v>1481.8811687251095</v>
      </c>
      <c r="E22" s="9">
        <f t="shared" si="0"/>
        <v>3707.707637863346</v>
      </c>
      <c r="F22" s="9">
        <f t="shared" si="1"/>
        <v>5189.5888065884556</v>
      </c>
      <c r="G22" s="9">
        <f t="shared" si="5"/>
        <v>56123.551807848715</v>
      </c>
      <c r="H22" s="9">
        <f t="shared" si="6"/>
        <v>26909.869097566578</v>
      </c>
      <c r="I22" s="9">
        <f t="shared" si="2"/>
        <v>193876.44819215129</v>
      </c>
    </row>
    <row r="23" spans="1:9">
      <c r="A23" s="7"/>
      <c r="B23" s="7"/>
      <c r="C23" s="8">
        <f t="shared" si="3"/>
        <v>17</v>
      </c>
      <c r="D23" s="9">
        <f t="shared" si="4"/>
        <v>1454.0733614411347</v>
      </c>
      <c r="E23" s="9">
        <f t="shared" si="0"/>
        <v>3735.5154451473209</v>
      </c>
      <c r="F23" s="9">
        <f t="shared" si="1"/>
        <v>5189.5888065884556</v>
      </c>
      <c r="G23" s="9">
        <f t="shared" si="5"/>
        <v>59859.067252996036</v>
      </c>
      <c r="H23" s="9">
        <f t="shared" si="6"/>
        <v>28363.942459007711</v>
      </c>
      <c r="I23" s="9">
        <f t="shared" si="2"/>
        <v>190140.93274700397</v>
      </c>
    </row>
    <row r="24" spans="1:9">
      <c r="A24" s="7"/>
      <c r="B24" s="7"/>
      <c r="C24" s="8">
        <f t="shared" si="3"/>
        <v>18</v>
      </c>
      <c r="D24" s="9">
        <f t="shared" si="4"/>
        <v>1426.0569956025297</v>
      </c>
      <c r="E24" s="9">
        <f t="shared" si="0"/>
        <v>3763.5318109859259</v>
      </c>
      <c r="F24" s="9">
        <f t="shared" si="1"/>
        <v>5189.5888065884556</v>
      </c>
      <c r="G24" s="9">
        <f t="shared" si="5"/>
        <v>63622.599063981965</v>
      </c>
      <c r="H24" s="9">
        <f t="shared" si="6"/>
        <v>29789.999454610239</v>
      </c>
      <c r="I24" s="9">
        <f t="shared" si="2"/>
        <v>186377.40093601804</v>
      </c>
    </row>
    <row r="25" spans="1:9">
      <c r="A25" s="7"/>
      <c r="B25" s="7"/>
      <c r="C25" s="8">
        <f t="shared" si="3"/>
        <v>19</v>
      </c>
      <c r="D25" s="9">
        <f t="shared" si="4"/>
        <v>1397.8305070201352</v>
      </c>
      <c r="E25" s="9">
        <f t="shared" si="0"/>
        <v>3791.7582995683206</v>
      </c>
      <c r="F25" s="9">
        <f t="shared" si="1"/>
        <v>5189.5888065884556</v>
      </c>
      <c r="G25" s="9">
        <f t="shared" si="5"/>
        <v>67414.357363550283</v>
      </c>
      <c r="H25" s="9">
        <f t="shared" si="6"/>
        <v>31187.829961630374</v>
      </c>
      <c r="I25" s="9">
        <f t="shared" si="2"/>
        <v>182585.64263644972</v>
      </c>
    </row>
    <row r="26" spans="1:9">
      <c r="A26" s="7"/>
      <c r="B26" s="7"/>
      <c r="C26" s="8">
        <f t="shared" si="3"/>
        <v>20</v>
      </c>
      <c r="D26" s="9">
        <f t="shared" si="4"/>
        <v>1369.3923197733727</v>
      </c>
      <c r="E26" s="9">
        <f t="shared" si="0"/>
        <v>3820.1964868150826</v>
      </c>
      <c r="F26" s="9">
        <f t="shared" si="1"/>
        <v>5189.5888065884556</v>
      </c>
      <c r="G26" s="9">
        <f t="shared" si="5"/>
        <v>71234.553850365366</v>
      </c>
      <c r="H26" s="9">
        <f t="shared" si="6"/>
        <v>32557.222281403745</v>
      </c>
      <c r="I26" s="9">
        <f t="shared" si="2"/>
        <v>178765.44614963463</v>
      </c>
    </row>
    <row r="27" spans="1:9">
      <c r="A27" s="7"/>
      <c r="B27" s="7"/>
      <c r="C27" s="8">
        <f t="shared" si="3"/>
        <v>21</v>
      </c>
      <c r="D27" s="9">
        <f t="shared" si="4"/>
        <v>1340.7408461222597</v>
      </c>
      <c r="E27" s="9">
        <f t="shared" si="0"/>
        <v>3848.8479604661961</v>
      </c>
      <c r="F27" s="9">
        <f t="shared" si="1"/>
        <v>5189.5888065884556</v>
      </c>
      <c r="G27" s="9">
        <f t="shared" si="5"/>
        <v>75083.401810831565</v>
      </c>
      <c r="H27" s="9">
        <f t="shared" si="6"/>
        <v>33897.963127526004</v>
      </c>
      <c r="I27" s="9">
        <f t="shared" si="2"/>
        <v>174916.59818916844</v>
      </c>
    </row>
    <row r="28" spans="1:9">
      <c r="A28" s="7"/>
      <c r="B28" s="7"/>
      <c r="C28" s="8">
        <f t="shared" si="3"/>
        <v>22</v>
      </c>
      <c r="D28" s="9">
        <f t="shared" si="4"/>
        <v>1311.8744864187631</v>
      </c>
      <c r="E28" s="9">
        <f t="shared" si="0"/>
        <v>3877.7143201696927</v>
      </c>
      <c r="F28" s="9">
        <f t="shared" si="1"/>
        <v>5189.5888065884556</v>
      </c>
      <c r="G28" s="9">
        <f t="shared" si="5"/>
        <v>78961.116131001254</v>
      </c>
      <c r="H28" s="9">
        <f t="shared" si="6"/>
        <v>35209.837613944765</v>
      </c>
      <c r="I28" s="9">
        <f t="shared" si="2"/>
        <v>171038.88386899873</v>
      </c>
    </row>
    <row r="29" spans="1:9">
      <c r="A29" s="7"/>
      <c r="B29" s="7"/>
      <c r="C29" s="8">
        <f t="shared" si="3"/>
        <v>23</v>
      </c>
      <c r="D29" s="9">
        <f t="shared" si="4"/>
        <v>1282.7916290174905</v>
      </c>
      <c r="E29" s="9">
        <f t="shared" si="0"/>
        <v>3906.7971775709648</v>
      </c>
      <c r="F29" s="9">
        <f t="shared" si="1"/>
        <v>5189.5888065884556</v>
      </c>
      <c r="G29" s="9">
        <f t="shared" si="5"/>
        <v>82867.913308572213</v>
      </c>
      <c r="H29" s="9">
        <f t="shared" si="6"/>
        <v>36492.629242962255</v>
      </c>
      <c r="I29" s="9">
        <f t="shared" si="2"/>
        <v>167132.0866914278</v>
      </c>
    </row>
    <row r="30" spans="1:9">
      <c r="A30" s="7"/>
      <c r="B30" s="7"/>
      <c r="C30" s="8">
        <f t="shared" si="3"/>
        <v>24</v>
      </c>
      <c r="D30" s="9">
        <f t="shared" si="4"/>
        <v>1253.4906501857085</v>
      </c>
      <c r="E30" s="9">
        <f t="shared" si="0"/>
        <v>3936.098156402747</v>
      </c>
      <c r="F30" s="9">
        <f t="shared" si="1"/>
        <v>5189.5888065884556</v>
      </c>
      <c r="G30" s="9">
        <f t="shared" si="5"/>
        <v>86804.011464974959</v>
      </c>
      <c r="H30" s="9">
        <f t="shared" si="6"/>
        <v>37746.119893147967</v>
      </c>
      <c r="I30" s="9">
        <f t="shared" si="2"/>
        <v>163195.98853502504</v>
      </c>
    </row>
    <row r="31" spans="1:9">
      <c r="A31" s="7"/>
      <c r="B31" s="7"/>
      <c r="C31" s="8">
        <f t="shared" si="3"/>
        <v>25</v>
      </c>
      <c r="D31" s="9">
        <f t="shared" si="4"/>
        <v>1223.9699140126877</v>
      </c>
      <c r="E31" s="9">
        <f t="shared" si="0"/>
        <v>3965.6188925757679</v>
      </c>
      <c r="F31" s="9">
        <f t="shared" si="1"/>
        <v>5189.5888065884556</v>
      </c>
      <c r="G31" s="9">
        <f t="shared" si="5"/>
        <v>90769.630357550734</v>
      </c>
      <c r="H31" s="9">
        <f t="shared" si="6"/>
        <v>38970.089807160657</v>
      </c>
      <c r="I31" s="9">
        <f t="shared" si="2"/>
        <v>159230.36964244925</v>
      </c>
    </row>
    <row r="32" spans="1:9">
      <c r="A32" s="7"/>
      <c r="B32" s="7"/>
      <c r="C32" s="8">
        <f t="shared" si="3"/>
        <v>26</v>
      </c>
      <c r="D32" s="9">
        <f t="shared" si="4"/>
        <v>1194.2277723183693</v>
      </c>
      <c r="E32" s="9">
        <f t="shared" si="0"/>
        <v>3995.3610342700863</v>
      </c>
      <c r="F32" s="9">
        <f t="shared" si="1"/>
        <v>5189.5888065884556</v>
      </c>
      <c r="G32" s="9">
        <f t="shared" si="5"/>
        <v>94764.991391820819</v>
      </c>
      <c r="H32" s="9">
        <f t="shared" si="6"/>
        <v>40164.31757947903</v>
      </c>
      <c r="I32" s="9">
        <f t="shared" si="2"/>
        <v>155235.00860817917</v>
      </c>
    </row>
    <row r="33" spans="1:9">
      <c r="A33" s="7"/>
      <c r="B33" s="7"/>
      <c r="C33" s="8">
        <f t="shared" si="3"/>
        <v>27</v>
      </c>
      <c r="D33" s="9">
        <f t="shared" si="4"/>
        <v>1164.2625645613437</v>
      </c>
      <c r="E33" s="9">
        <f t="shared" si="0"/>
        <v>4025.3262420271121</v>
      </c>
      <c r="F33" s="9">
        <f t="shared" si="1"/>
        <v>5189.5888065884556</v>
      </c>
      <c r="G33" s="9">
        <f t="shared" si="5"/>
        <v>98790.317633847924</v>
      </c>
      <c r="H33" s="9">
        <f t="shared" si="6"/>
        <v>41328.580144040374</v>
      </c>
      <c r="I33" s="9">
        <f t="shared" si="2"/>
        <v>151209.68236615206</v>
      </c>
    </row>
    <row r="34" spans="1:9">
      <c r="A34" s="7"/>
      <c r="B34" s="7"/>
      <c r="C34" s="8">
        <f t="shared" si="3"/>
        <v>28</v>
      </c>
      <c r="D34" s="9">
        <f t="shared" si="4"/>
        <v>1134.0726177461404</v>
      </c>
      <c r="E34" s="9">
        <f t="shared" si="0"/>
        <v>4055.5161888423154</v>
      </c>
      <c r="F34" s="9">
        <f t="shared" si="1"/>
        <v>5189.5888065884556</v>
      </c>
      <c r="G34" s="9">
        <f t="shared" si="5"/>
        <v>102845.83382269024</v>
      </c>
      <c r="H34" s="9">
        <f t="shared" si="6"/>
        <v>42462.652761786514</v>
      </c>
      <c r="I34" s="9">
        <f t="shared" si="2"/>
        <v>147154.16617730976</v>
      </c>
    </row>
    <row r="35" spans="1:9">
      <c r="A35" s="7"/>
      <c r="B35" s="7"/>
      <c r="C35" s="8">
        <f t="shared" si="3"/>
        <v>29</v>
      </c>
      <c r="D35" s="9">
        <f t="shared" si="4"/>
        <v>1103.6562463298233</v>
      </c>
      <c r="E35" s="9">
        <f t="shared" si="0"/>
        <v>4085.9325602586323</v>
      </c>
      <c r="F35" s="9">
        <f t="shared" si="1"/>
        <v>5189.5888065884556</v>
      </c>
      <c r="G35" s="9">
        <f t="shared" si="5"/>
        <v>106931.76638294887</v>
      </c>
      <c r="H35" s="9">
        <f t="shared" si="6"/>
        <v>43566.309008116339</v>
      </c>
      <c r="I35" s="9">
        <f t="shared" si="2"/>
        <v>143068.23361705113</v>
      </c>
    </row>
    <row r="36" spans="1:9">
      <c r="A36" s="7"/>
      <c r="B36" s="7"/>
      <c r="C36" s="8">
        <f t="shared" si="3"/>
        <v>30</v>
      </c>
      <c r="D36" s="9">
        <f t="shared" si="4"/>
        <v>1073.0117521278835</v>
      </c>
      <c r="E36" s="9">
        <f t="shared" si="0"/>
        <v>4116.5770544605721</v>
      </c>
      <c r="F36" s="9">
        <f t="shared" si="1"/>
        <v>5189.5888065884556</v>
      </c>
      <c r="G36" s="9">
        <f t="shared" si="5"/>
        <v>111048.34343740945</v>
      </c>
      <c r="H36" s="9">
        <f t="shared" si="6"/>
        <v>44639.32076024422</v>
      </c>
      <c r="I36" s="9">
        <f t="shared" si="2"/>
        <v>138951.65656259056</v>
      </c>
    </row>
    <row r="37" spans="1:9">
      <c r="A37" s="7"/>
      <c r="B37" s="7"/>
      <c r="C37" s="8">
        <f t="shared" si="3"/>
        <v>31</v>
      </c>
      <c r="D37" s="9">
        <f t="shared" si="4"/>
        <v>1042.1374242194292</v>
      </c>
      <c r="E37" s="9">
        <f t="shared" si="0"/>
        <v>4147.4513823690268</v>
      </c>
      <c r="F37" s="9">
        <f t="shared" si="1"/>
        <v>5189.5888065884556</v>
      </c>
      <c r="G37" s="9">
        <f t="shared" si="5"/>
        <v>115195.79481977847</v>
      </c>
      <c r="H37" s="9">
        <f t="shared" si="6"/>
        <v>45681.458184463649</v>
      </c>
      <c r="I37" s="9">
        <f t="shared" si="2"/>
        <v>134804.20518022153</v>
      </c>
    </row>
    <row r="38" spans="1:9">
      <c r="A38" s="7"/>
      <c r="B38" s="7"/>
      <c r="C38" s="8">
        <f t="shared" si="3"/>
        <v>32</v>
      </c>
      <c r="D38" s="9">
        <f t="shared" si="4"/>
        <v>1011.0315388516615</v>
      </c>
      <c r="E38" s="9">
        <f t="shared" si="0"/>
        <v>4178.5572677367945</v>
      </c>
      <c r="F38" s="9">
        <f t="shared" si="1"/>
        <v>5189.5888065884556</v>
      </c>
      <c r="G38" s="9">
        <f t="shared" si="5"/>
        <v>119374.35208751526</v>
      </c>
      <c r="H38" s="9">
        <f t="shared" si="6"/>
        <v>46692.48972331531</v>
      </c>
      <c r="I38" s="9">
        <f t="shared" si="2"/>
        <v>130625.64791248474</v>
      </c>
    </row>
    <row r="39" spans="1:9">
      <c r="A39" s="7"/>
      <c r="B39" s="7"/>
      <c r="C39" s="8">
        <f t="shared" si="3"/>
        <v>33</v>
      </c>
      <c r="D39" s="9">
        <f t="shared" si="4"/>
        <v>979.69235934363553</v>
      </c>
      <c r="E39" s="9">
        <f t="shared" ref="E39:E66" si="7">MENS-D39</f>
        <v>4209.8964472448197</v>
      </c>
      <c r="F39" s="9">
        <f t="shared" ref="F39:F66" si="8">SUM(D39:E39)</f>
        <v>5189.5888065884556</v>
      </c>
      <c r="G39" s="9">
        <f t="shared" si="5"/>
        <v>123584.24853476007</v>
      </c>
      <c r="H39" s="9">
        <f t="shared" si="6"/>
        <v>47672.182082658946</v>
      </c>
      <c r="I39" s="9">
        <f t="shared" ref="I39:I66" si="9">$B$4-G39</f>
        <v>126415.75146523993</v>
      </c>
    </row>
    <row r="40" spans="1:9">
      <c r="A40" s="7"/>
      <c r="B40" s="7"/>
      <c r="C40" s="8">
        <f t="shared" ref="C40:C66" si="10">C39+1</f>
        <v>34</v>
      </c>
      <c r="D40" s="9">
        <f t="shared" ref="D40:D66" si="11">(+$B$4-G39)*$B$8</f>
        <v>948.11813598929939</v>
      </c>
      <c r="E40" s="9">
        <f t="shared" si="7"/>
        <v>4241.4706705991557</v>
      </c>
      <c r="F40" s="9">
        <f t="shared" si="8"/>
        <v>5189.5888065884556</v>
      </c>
      <c r="G40" s="9">
        <f t="shared" ref="G40:G66" si="12">G39+E40</f>
        <v>127825.71920535923</v>
      </c>
      <c r="H40" s="9">
        <f t="shared" ref="H40:H66" si="13">H39+D40</f>
        <v>48620.300218648248</v>
      </c>
      <c r="I40" s="9">
        <f t="shared" si="9"/>
        <v>122174.28079464077</v>
      </c>
    </row>
    <row r="41" spans="1:9">
      <c r="A41" s="7"/>
      <c r="B41" s="7"/>
      <c r="C41" s="8">
        <f t="shared" si="10"/>
        <v>35</v>
      </c>
      <c r="D41" s="9">
        <f t="shared" si="11"/>
        <v>916.30710595980577</v>
      </c>
      <c r="E41" s="9">
        <f t="shared" si="7"/>
        <v>4273.2817006286496</v>
      </c>
      <c r="F41" s="9">
        <f t="shared" si="8"/>
        <v>5189.5888065884556</v>
      </c>
      <c r="G41" s="9">
        <f t="shared" si="12"/>
        <v>132099.00090598786</v>
      </c>
      <c r="H41" s="9">
        <f t="shared" si="13"/>
        <v>49536.607324608056</v>
      </c>
      <c r="I41" s="9">
        <f t="shared" si="9"/>
        <v>117900.99909401214</v>
      </c>
    </row>
    <row r="42" spans="1:9">
      <c r="A42" s="7"/>
      <c r="B42" s="7"/>
      <c r="C42" s="8">
        <f t="shared" si="10"/>
        <v>36</v>
      </c>
      <c r="D42" s="9">
        <f t="shared" si="11"/>
        <v>884.25749320509101</v>
      </c>
      <c r="E42" s="9">
        <f t="shared" si="7"/>
        <v>4305.3313133833644</v>
      </c>
      <c r="F42" s="9">
        <f t="shared" si="8"/>
        <v>5189.5888065884556</v>
      </c>
      <c r="G42" s="9">
        <f t="shared" si="12"/>
        <v>136404.33221937122</v>
      </c>
      <c r="H42" s="9">
        <f t="shared" si="13"/>
        <v>50420.864817813148</v>
      </c>
      <c r="I42" s="9">
        <f t="shared" si="9"/>
        <v>113595.66778062878</v>
      </c>
    </row>
    <row r="43" spans="1:9">
      <c r="A43" s="7"/>
      <c r="B43" s="7"/>
      <c r="C43" s="8">
        <f t="shared" si="10"/>
        <v>37</v>
      </c>
      <c r="D43" s="9">
        <f t="shared" si="11"/>
        <v>851.96750835471585</v>
      </c>
      <c r="E43" s="9">
        <f t="shared" si="7"/>
        <v>4337.6212982337402</v>
      </c>
      <c r="F43" s="9">
        <f t="shared" si="8"/>
        <v>5189.5888065884556</v>
      </c>
      <c r="G43" s="9">
        <f t="shared" si="12"/>
        <v>140741.95351760497</v>
      </c>
      <c r="H43" s="9">
        <f t="shared" si="13"/>
        <v>51272.832326167867</v>
      </c>
      <c r="I43" s="9">
        <f t="shared" si="9"/>
        <v>109258.04648239503</v>
      </c>
    </row>
    <row r="44" spans="1:9">
      <c r="A44" s="7"/>
      <c r="B44" s="7"/>
      <c r="C44" s="8">
        <f t="shared" si="10"/>
        <v>38</v>
      </c>
      <c r="D44" s="9">
        <f t="shared" si="11"/>
        <v>819.43534861796275</v>
      </c>
      <c r="E44" s="9">
        <f t="shared" si="7"/>
        <v>4370.153457970493</v>
      </c>
      <c r="F44" s="9">
        <f t="shared" si="8"/>
        <v>5189.5888065884556</v>
      </c>
      <c r="G44" s="9">
        <f t="shared" si="12"/>
        <v>145112.10697557547</v>
      </c>
      <c r="H44" s="9">
        <f t="shared" si="13"/>
        <v>52092.267674785828</v>
      </c>
      <c r="I44" s="9">
        <f t="shared" si="9"/>
        <v>104887.89302442453</v>
      </c>
    </row>
    <row r="45" spans="1:9">
      <c r="A45" s="7"/>
      <c r="B45" s="7"/>
      <c r="C45" s="8">
        <f t="shared" si="10"/>
        <v>39</v>
      </c>
      <c r="D45" s="9">
        <f t="shared" si="11"/>
        <v>786.65919768318395</v>
      </c>
      <c r="E45" s="9">
        <f t="shared" si="7"/>
        <v>4402.9296089052714</v>
      </c>
      <c r="F45" s="9">
        <f t="shared" si="8"/>
        <v>5189.5888065884556</v>
      </c>
      <c r="G45" s="9">
        <f t="shared" si="12"/>
        <v>149515.03658448075</v>
      </c>
      <c r="H45" s="9">
        <f t="shared" si="13"/>
        <v>52878.926872469012</v>
      </c>
      <c r="I45" s="9">
        <f t="shared" si="9"/>
        <v>100484.96341551925</v>
      </c>
    </row>
    <row r="46" spans="1:9">
      <c r="A46" s="7"/>
      <c r="B46" s="7"/>
      <c r="C46" s="8">
        <f t="shared" si="10"/>
        <v>40</v>
      </c>
      <c r="D46" s="9">
        <f t="shared" si="11"/>
        <v>753.63722561639429</v>
      </c>
      <c r="E46" s="9">
        <f t="shared" si="7"/>
        <v>4435.9515809720615</v>
      </c>
      <c r="F46" s="9">
        <f t="shared" si="8"/>
        <v>5189.5888065884556</v>
      </c>
      <c r="G46" s="9">
        <f t="shared" si="12"/>
        <v>153950.98816545281</v>
      </c>
      <c r="H46" s="9">
        <f t="shared" si="13"/>
        <v>53632.564098085408</v>
      </c>
      <c r="I46" s="9">
        <f t="shared" si="9"/>
        <v>96049.011834547186</v>
      </c>
    </row>
    <row r="47" spans="1:9">
      <c r="A47" s="7"/>
      <c r="B47" s="7"/>
      <c r="C47" s="8">
        <f t="shared" si="10"/>
        <v>41</v>
      </c>
      <c r="D47" s="9">
        <f t="shared" si="11"/>
        <v>720.36758875910391</v>
      </c>
      <c r="E47" s="9">
        <f t="shared" si="7"/>
        <v>4469.2212178293521</v>
      </c>
      <c r="F47" s="9">
        <f t="shared" si="8"/>
        <v>5189.5888065884556</v>
      </c>
      <c r="G47" s="9">
        <f t="shared" si="12"/>
        <v>158420.20938328217</v>
      </c>
      <c r="H47" s="9">
        <f t="shared" si="13"/>
        <v>54352.931686844509</v>
      </c>
      <c r="I47" s="9">
        <f t="shared" si="9"/>
        <v>91579.79061671783</v>
      </c>
    </row>
    <row r="48" spans="1:9">
      <c r="A48" s="7"/>
      <c r="B48" s="7"/>
      <c r="C48" s="8">
        <f t="shared" si="10"/>
        <v>42</v>
      </c>
      <c r="D48" s="9">
        <f t="shared" si="11"/>
        <v>686.84842962538369</v>
      </c>
      <c r="E48" s="9">
        <f t="shared" si="7"/>
        <v>4502.7403769630719</v>
      </c>
      <c r="F48" s="9">
        <f t="shared" si="8"/>
        <v>5189.5888065884556</v>
      </c>
      <c r="G48" s="9">
        <f t="shared" si="12"/>
        <v>162922.94976024525</v>
      </c>
      <c r="H48" s="9">
        <f t="shared" si="13"/>
        <v>55039.78011646989</v>
      </c>
      <c r="I48" s="9">
        <f t="shared" si="9"/>
        <v>87077.050239754753</v>
      </c>
    </row>
    <row r="49" spans="1:9">
      <c r="A49" s="7"/>
      <c r="B49" s="7"/>
      <c r="C49" s="8">
        <f t="shared" si="10"/>
        <v>43</v>
      </c>
      <c r="D49" s="9">
        <f t="shared" si="11"/>
        <v>653.07787679816067</v>
      </c>
      <c r="E49" s="9">
        <f t="shared" si="7"/>
        <v>4536.5109297902945</v>
      </c>
      <c r="F49" s="9">
        <f t="shared" si="8"/>
        <v>5189.5888065884556</v>
      </c>
      <c r="G49" s="9">
        <f t="shared" si="12"/>
        <v>167459.46069003554</v>
      </c>
      <c r="H49" s="9">
        <f t="shared" si="13"/>
        <v>55692.857993268051</v>
      </c>
      <c r="I49" s="9">
        <f t="shared" si="9"/>
        <v>82540.539309964457</v>
      </c>
    </row>
    <row r="50" spans="1:9">
      <c r="A50" s="7"/>
      <c r="B50" s="7"/>
      <c r="C50" s="8">
        <f t="shared" si="10"/>
        <v>44</v>
      </c>
      <c r="D50" s="9">
        <f t="shared" si="11"/>
        <v>619.05404482473341</v>
      </c>
      <c r="E50" s="9">
        <f t="shared" si="7"/>
        <v>4570.5347617637217</v>
      </c>
      <c r="F50" s="9">
        <f t="shared" si="8"/>
        <v>5189.5888065884556</v>
      </c>
      <c r="G50" s="9">
        <f t="shared" si="12"/>
        <v>172029.99545179927</v>
      </c>
      <c r="H50" s="9">
        <f t="shared" si="13"/>
        <v>56311.912038092785</v>
      </c>
      <c r="I50" s="9">
        <f t="shared" si="9"/>
        <v>77970.004548200726</v>
      </c>
    </row>
    <row r="51" spans="1:9">
      <c r="A51" s="7"/>
      <c r="B51" s="7"/>
      <c r="C51" s="8">
        <f t="shared" si="10"/>
        <v>45</v>
      </c>
      <c r="D51" s="9">
        <f t="shared" si="11"/>
        <v>584.77503411150542</v>
      </c>
      <c r="E51" s="9">
        <f t="shared" si="7"/>
        <v>4604.8137724769504</v>
      </c>
      <c r="F51" s="9">
        <f t="shared" si="8"/>
        <v>5189.5888065884556</v>
      </c>
      <c r="G51" s="9">
        <f t="shared" si="12"/>
        <v>176634.80922427622</v>
      </c>
      <c r="H51" s="9">
        <f t="shared" si="13"/>
        <v>56896.687072204288</v>
      </c>
      <c r="I51" s="9">
        <f t="shared" si="9"/>
        <v>73365.190775723779</v>
      </c>
    </row>
    <row r="52" spans="1:9">
      <c r="A52" s="7"/>
      <c r="B52" s="7"/>
      <c r="C52" s="8">
        <f t="shared" si="10"/>
        <v>46</v>
      </c>
      <c r="D52" s="9">
        <f t="shared" si="11"/>
        <v>550.23893081792835</v>
      </c>
      <c r="E52" s="9">
        <f t="shared" si="7"/>
        <v>4639.3498757705274</v>
      </c>
      <c r="F52" s="9">
        <f t="shared" si="8"/>
        <v>5189.5888065884556</v>
      </c>
      <c r="G52" s="9">
        <f t="shared" si="12"/>
        <v>181274.15910004676</v>
      </c>
      <c r="H52" s="9">
        <f t="shared" si="13"/>
        <v>57446.926003022214</v>
      </c>
      <c r="I52" s="9">
        <f t="shared" si="9"/>
        <v>68725.84089995324</v>
      </c>
    </row>
    <row r="53" spans="1:9">
      <c r="A53" s="7"/>
      <c r="B53" s="7"/>
      <c r="C53" s="8">
        <f t="shared" si="10"/>
        <v>47</v>
      </c>
      <c r="D53" s="9">
        <f t="shared" si="11"/>
        <v>515.4438067496493</v>
      </c>
      <c r="E53" s="9">
        <f t="shared" si="7"/>
        <v>4674.1449998388061</v>
      </c>
      <c r="F53" s="9">
        <f t="shared" si="8"/>
        <v>5189.5888065884556</v>
      </c>
      <c r="G53" s="9">
        <f t="shared" si="12"/>
        <v>185948.30409988557</v>
      </c>
      <c r="H53" s="9">
        <f t="shared" si="13"/>
        <v>57962.369809771866</v>
      </c>
      <c r="I53" s="9">
        <f t="shared" si="9"/>
        <v>64051.695900114428</v>
      </c>
    </row>
    <row r="54" spans="1:9">
      <c r="A54" s="7"/>
      <c r="B54" s="7"/>
      <c r="C54" s="8">
        <f t="shared" si="10"/>
        <v>48</v>
      </c>
      <c r="D54" s="9">
        <f t="shared" si="11"/>
        <v>480.3877192508582</v>
      </c>
      <c r="E54" s="9">
        <f t="shared" si="7"/>
        <v>4709.2010873375975</v>
      </c>
      <c r="F54" s="9">
        <f t="shared" si="8"/>
        <v>5189.5888065884556</v>
      </c>
      <c r="G54" s="9">
        <f t="shared" si="12"/>
        <v>190657.50518722317</v>
      </c>
      <c r="H54" s="9">
        <f t="shared" si="13"/>
        <v>58442.757529022725</v>
      </c>
      <c r="I54" s="9">
        <f t="shared" si="9"/>
        <v>59342.494812776829</v>
      </c>
    </row>
    <row r="55" spans="1:9">
      <c r="A55" s="7"/>
      <c r="B55" s="7"/>
      <c r="C55" s="8">
        <f t="shared" si="10"/>
        <v>49</v>
      </c>
      <c r="D55" s="9">
        <f t="shared" si="11"/>
        <v>445.06871109582619</v>
      </c>
      <c r="E55" s="9">
        <f t="shared" si="7"/>
        <v>4744.5200954926295</v>
      </c>
      <c r="F55" s="9">
        <f t="shared" si="8"/>
        <v>5189.5888065884556</v>
      </c>
      <c r="G55" s="9">
        <f t="shared" si="12"/>
        <v>195402.0252827158</v>
      </c>
      <c r="H55" s="9">
        <f t="shared" si="13"/>
        <v>58887.826240118549</v>
      </c>
      <c r="I55" s="9">
        <f t="shared" si="9"/>
        <v>54597.974717284204</v>
      </c>
    </row>
    <row r="56" spans="1:9">
      <c r="A56" s="7"/>
      <c r="B56" s="7"/>
      <c r="C56" s="8">
        <f t="shared" si="10"/>
        <v>50</v>
      </c>
      <c r="D56" s="9">
        <f t="shared" si="11"/>
        <v>409.48481037963148</v>
      </c>
      <c r="E56" s="9">
        <f t="shared" si="7"/>
        <v>4780.1039962088244</v>
      </c>
      <c r="F56" s="9">
        <f t="shared" si="8"/>
        <v>5189.5888065884556</v>
      </c>
      <c r="G56" s="9">
        <f t="shared" si="12"/>
        <v>200182.12927892461</v>
      </c>
      <c r="H56" s="9">
        <f t="shared" si="13"/>
        <v>59297.311050498181</v>
      </c>
      <c r="I56" s="9">
        <f t="shared" si="9"/>
        <v>49817.870721075393</v>
      </c>
    </row>
    <row r="57" spans="1:9">
      <c r="A57" s="7"/>
      <c r="B57" s="7"/>
      <c r="C57" s="8">
        <f t="shared" si="10"/>
        <v>51</v>
      </c>
      <c r="D57" s="9">
        <f t="shared" si="11"/>
        <v>373.63403040806543</v>
      </c>
      <c r="E57" s="9">
        <f t="shared" si="7"/>
        <v>4815.9547761803897</v>
      </c>
      <c r="F57" s="9">
        <f t="shared" si="8"/>
        <v>5189.5888065884556</v>
      </c>
      <c r="G57" s="9">
        <f t="shared" si="12"/>
        <v>204998.08405510499</v>
      </c>
      <c r="H57" s="9">
        <f t="shared" si="13"/>
        <v>59670.945080906247</v>
      </c>
      <c r="I57" s="9">
        <f t="shared" si="9"/>
        <v>45001.915944895009</v>
      </c>
    </row>
    <row r="58" spans="1:9">
      <c r="A58" s="7"/>
      <c r="B58" s="7"/>
      <c r="C58" s="8">
        <f t="shared" si="10"/>
        <v>52</v>
      </c>
      <c r="D58" s="9">
        <f t="shared" si="11"/>
        <v>337.51436958671258</v>
      </c>
      <c r="E58" s="9">
        <f t="shared" si="7"/>
        <v>4852.0744370017428</v>
      </c>
      <c r="F58" s="9">
        <f t="shared" si="8"/>
        <v>5189.5888065884556</v>
      </c>
      <c r="G58" s="9">
        <f t="shared" si="12"/>
        <v>209850.15849210674</v>
      </c>
      <c r="H58" s="9">
        <f t="shared" si="13"/>
        <v>60008.459450492963</v>
      </c>
      <c r="I58" s="9">
        <f t="shared" si="9"/>
        <v>40149.841507893259</v>
      </c>
    </row>
    <row r="59" spans="1:9">
      <c r="A59" s="7"/>
      <c r="B59" s="7"/>
      <c r="C59" s="8">
        <f t="shared" si="10"/>
        <v>53</v>
      </c>
      <c r="D59" s="9">
        <f t="shared" si="11"/>
        <v>301.12381130919943</v>
      </c>
      <c r="E59" s="9">
        <f t="shared" si="7"/>
        <v>4888.4649952792561</v>
      </c>
      <c r="F59" s="9">
        <f t="shared" si="8"/>
        <v>5189.5888065884556</v>
      </c>
      <c r="G59" s="9">
        <f t="shared" si="12"/>
        <v>214738.62348738601</v>
      </c>
      <c r="H59" s="9">
        <f t="shared" si="13"/>
        <v>60309.58326180216</v>
      </c>
      <c r="I59" s="9">
        <f t="shared" si="9"/>
        <v>35261.376512613992</v>
      </c>
    </row>
    <row r="60" spans="1:9">
      <c r="A60" s="7"/>
      <c r="B60" s="7"/>
      <c r="C60" s="8">
        <f t="shared" si="10"/>
        <v>54</v>
      </c>
      <c r="D60" s="9">
        <f t="shared" si="11"/>
        <v>264.46032384460494</v>
      </c>
      <c r="E60" s="9">
        <f t="shared" si="7"/>
        <v>4925.1284827438503</v>
      </c>
      <c r="F60" s="9">
        <f t="shared" si="8"/>
        <v>5189.5888065884556</v>
      </c>
      <c r="G60" s="9">
        <f t="shared" si="12"/>
        <v>219663.75197012984</v>
      </c>
      <c r="H60" s="9">
        <f t="shared" si="13"/>
        <v>60574.043585646767</v>
      </c>
      <c r="I60" s="9">
        <f t="shared" si="9"/>
        <v>30336.248029870156</v>
      </c>
    </row>
    <row r="61" spans="1:9">
      <c r="A61" s="7"/>
      <c r="B61" s="7"/>
      <c r="C61" s="8">
        <f t="shared" si="10"/>
        <v>55</v>
      </c>
      <c r="D61" s="9">
        <f t="shared" si="11"/>
        <v>227.52186022402617</v>
      </c>
      <c r="E61" s="9">
        <f t="shared" si="7"/>
        <v>4962.066946364429</v>
      </c>
      <c r="F61" s="9">
        <f t="shared" si="8"/>
        <v>5189.5888065884556</v>
      </c>
      <c r="G61" s="9">
        <f t="shared" si="12"/>
        <v>224625.81891649426</v>
      </c>
      <c r="H61" s="9">
        <f t="shared" si="13"/>
        <v>60801.565445870794</v>
      </c>
      <c r="I61" s="9">
        <f t="shared" si="9"/>
        <v>25374.18108350574</v>
      </c>
    </row>
    <row r="62" spans="1:9">
      <c r="A62" s="7"/>
      <c r="B62" s="7"/>
      <c r="C62" s="8">
        <f t="shared" si="10"/>
        <v>56</v>
      </c>
      <c r="D62" s="9">
        <f t="shared" si="11"/>
        <v>190.30635812629305</v>
      </c>
      <c r="E62" s="9">
        <f t="shared" si="7"/>
        <v>4999.2824484621624</v>
      </c>
      <c r="F62" s="9">
        <f t="shared" si="8"/>
        <v>5189.5888065884556</v>
      </c>
      <c r="G62" s="9">
        <f t="shared" si="12"/>
        <v>229625.10136495641</v>
      </c>
      <c r="H62" s="9">
        <f t="shared" si="13"/>
        <v>60991.871803997084</v>
      </c>
      <c r="I62" s="9">
        <f t="shared" si="9"/>
        <v>20374.898635043588</v>
      </c>
    </row>
    <row r="63" spans="1:9">
      <c r="A63" s="7"/>
      <c r="B63" s="7"/>
      <c r="C63" s="8">
        <f t="shared" si="10"/>
        <v>57</v>
      </c>
      <c r="D63" s="9">
        <f t="shared" si="11"/>
        <v>152.8117397628269</v>
      </c>
      <c r="E63" s="9">
        <f t="shared" si="7"/>
        <v>5036.7770668256289</v>
      </c>
      <c r="F63" s="9">
        <f t="shared" si="8"/>
        <v>5189.5888065884556</v>
      </c>
      <c r="G63" s="9">
        <f t="shared" si="12"/>
        <v>234661.87843178204</v>
      </c>
      <c r="H63" s="9">
        <f t="shared" si="13"/>
        <v>61144.683543759915</v>
      </c>
      <c r="I63" s="9">
        <f t="shared" si="9"/>
        <v>15338.121568217961</v>
      </c>
    </row>
    <row r="64" spans="1:9">
      <c r="A64" s="7"/>
      <c r="B64" s="7"/>
      <c r="C64" s="8">
        <f t="shared" si="10"/>
        <v>58</v>
      </c>
      <c r="D64" s="9">
        <f t="shared" si="11"/>
        <v>115.03591176163471</v>
      </c>
      <c r="E64" s="9">
        <f t="shared" si="7"/>
        <v>5074.5528948268211</v>
      </c>
      <c r="F64" s="9">
        <f t="shared" si="8"/>
        <v>5189.5888065884556</v>
      </c>
      <c r="G64" s="9">
        <f t="shared" si="12"/>
        <v>239736.43132660887</v>
      </c>
      <c r="H64" s="9">
        <f t="shared" si="13"/>
        <v>61259.719455521546</v>
      </c>
      <c r="I64" s="9">
        <f t="shared" si="9"/>
        <v>10263.568673391128</v>
      </c>
    </row>
    <row r="65" spans="1:9">
      <c r="A65" s="7"/>
      <c r="B65" s="7"/>
      <c r="C65" s="8">
        <f t="shared" si="10"/>
        <v>59</v>
      </c>
      <c r="D65" s="9">
        <f t="shared" si="11"/>
        <v>76.976765050433457</v>
      </c>
      <c r="E65" s="9">
        <f t="shared" si="7"/>
        <v>5112.6120415380219</v>
      </c>
      <c r="F65" s="9">
        <f t="shared" si="8"/>
        <v>5189.5888065884556</v>
      </c>
      <c r="G65" s="9">
        <f t="shared" si="12"/>
        <v>244849.0433681469</v>
      </c>
      <c r="H65" s="9">
        <f t="shared" si="13"/>
        <v>61336.696220571983</v>
      </c>
      <c r="I65" s="9">
        <f t="shared" si="9"/>
        <v>5150.9566318530997</v>
      </c>
    </row>
    <row r="66" spans="1:9">
      <c r="A66" s="7"/>
      <c r="B66" s="7"/>
      <c r="C66" s="8">
        <f t="shared" si="10"/>
        <v>60</v>
      </c>
      <c r="D66" s="9">
        <f t="shared" si="11"/>
        <v>38.632174738898243</v>
      </c>
      <c r="E66" s="9">
        <f t="shared" si="7"/>
        <v>5150.9566318495572</v>
      </c>
      <c r="F66" s="9">
        <f t="shared" si="8"/>
        <v>5189.5888065884556</v>
      </c>
      <c r="G66" s="9">
        <f t="shared" si="12"/>
        <v>249999.99999999645</v>
      </c>
      <c r="H66" s="9">
        <f t="shared" si="13"/>
        <v>61375.328395310884</v>
      </c>
      <c r="I66" s="9">
        <f t="shared" si="9"/>
        <v>3.5506673157215118E-9</v>
      </c>
    </row>
    <row r="67" spans="1:9">
      <c r="A67" s="7"/>
      <c r="B67" s="7"/>
      <c r="C67" s="19"/>
      <c r="D67" s="19"/>
      <c r="E67" s="19"/>
      <c r="F67" s="19"/>
      <c r="G67" s="19"/>
      <c r="H67" s="19"/>
      <c r="I67" s="19"/>
    </row>
    <row r="68" spans="1:9">
      <c r="A68" s="7"/>
      <c r="B68" s="7"/>
      <c r="C68" s="19"/>
      <c r="D68" s="19"/>
      <c r="E68" s="19"/>
      <c r="F68" s="19"/>
      <c r="G68" s="19"/>
      <c r="H68" s="19"/>
      <c r="I68" s="19"/>
    </row>
    <row r="69" spans="1:9">
      <c r="A69" s="7"/>
      <c r="B69" s="7"/>
      <c r="C69" s="23"/>
      <c r="D69" s="24"/>
      <c r="E69" s="24"/>
      <c r="F69" s="24"/>
      <c r="G69" s="24"/>
      <c r="H69" s="24"/>
      <c r="I69" s="24"/>
    </row>
    <row r="70" spans="1:9">
      <c r="A70" s="7"/>
      <c r="B70" s="7"/>
      <c r="C70" s="23"/>
      <c r="D70" s="24"/>
      <c r="E70" s="24"/>
      <c r="F70" s="24"/>
      <c r="G70" s="24"/>
      <c r="H70" s="24"/>
      <c r="I70" s="24"/>
    </row>
    <row r="71" spans="1:9">
      <c r="A71" s="7"/>
      <c r="B71" s="7"/>
      <c r="C71" s="23"/>
      <c r="D71" s="24"/>
      <c r="E71" s="24"/>
      <c r="F71" s="24"/>
      <c r="G71" s="24"/>
      <c r="H71" s="24"/>
      <c r="I71" s="24"/>
    </row>
    <row r="72" spans="1:9">
      <c r="A72" s="7"/>
      <c r="B72" s="7"/>
      <c r="C72" s="23"/>
      <c r="D72" s="24"/>
      <c r="E72" s="24"/>
      <c r="F72" s="24"/>
      <c r="G72" s="24"/>
      <c r="H72" s="24"/>
      <c r="I72" s="24"/>
    </row>
    <row r="73" spans="1:9">
      <c r="A73" s="7"/>
      <c r="B73" s="7"/>
      <c r="C73" s="23"/>
      <c r="D73" s="24"/>
      <c r="E73" s="24"/>
      <c r="F73" s="24"/>
      <c r="G73" s="24"/>
      <c r="H73" s="24"/>
      <c r="I73" s="24"/>
    </row>
    <row r="74" spans="1:9">
      <c r="A74" s="7"/>
      <c r="B74" s="7"/>
      <c r="C74" s="23"/>
      <c r="D74" s="24"/>
      <c r="E74" s="24"/>
      <c r="F74" s="24"/>
      <c r="G74" s="24"/>
      <c r="H74" s="24"/>
      <c r="I74" s="24"/>
    </row>
    <row r="75" spans="1:9">
      <c r="A75" s="7"/>
      <c r="B75" s="7"/>
      <c r="C75" s="23"/>
      <c r="D75" s="24"/>
      <c r="E75" s="24"/>
      <c r="F75" s="24"/>
      <c r="G75" s="24"/>
      <c r="H75" s="24"/>
      <c r="I75" s="24"/>
    </row>
    <row r="76" spans="1:9">
      <c r="A76" s="7"/>
      <c r="B76" s="7"/>
      <c r="C76" s="23"/>
      <c r="D76" s="24"/>
      <c r="E76" s="24"/>
      <c r="F76" s="24"/>
      <c r="G76" s="24"/>
      <c r="H76" s="24"/>
      <c r="I76" s="24"/>
    </row>
    <row r="77" spans="1:9">
      <c r="A77" s="7"/>
      <c r="B77" s="7"/>
      <c r="C77" s="23"/>
      <c r="D77" s="24"/>
      <c r="E77" s="24"/>
      <c r="F77" s="24"/>
      <c r="G77" s="24"/>
      <c r="H77" s="24"/>
      <c r="I77" s="24"/>
    </row>
    <row r="78" spans="1:9">
      <c r="A78" s="7"/>
      <c r="B78" s="7"/>
      <c r="C78" s="23"/>
      <c r="D78" s="24"/>
      <c r="E78" s="24"/>
      <c r="F78" s="24"/>
      <c r="G78" s="24"/>
      <c r="H78" s="24"/>
      <c r="I78" s="24"/>
    </row>
    <row r="79" spans="1:9">
      <c r="A79" s="7"/>
      <c r="B79" s="7"/>
      <c r="C79" s="23"/>
      <c r="D79" s="24"/>
      <c r="E79" s="24"/>
      <c r="F79" s="24"/>
      <c r="G79" s="24"/>
      <c r="H79" s="24"/>
      <c r="I79" s="24"/>
    </row>
    <row r="80" spans="1:9">
      <c r="A80" s="7"/>
      <c r="B80" s="7"/>
      <c r="C80" s="23"/>
      <c r="D80" s="24"/>
      <c r="E80" s="24"/>
      <c r="F80" s="24"/>
      <c r="G80" s="24"/>
      <c r="H80" s="24"/>
      <c r="I80" s="24"/>
    </row>
    <row r="81" spans="1:9">
      <c r="A81" s="7"/>
      <c r="B81" s="7"/>
      <c r="C81" s="23"/>
      <c r="D81" s="24"/>
      <c r="E81" s="24"/>
      <c r="F81" s="24"/>
      <c r="G81" s="24"/>
      <c r="H81" s="24"/>
      <c r="I81" s="24"/>
    </row>
    <row r="82" spans="1:9">
      <c r="A82" s="7"/>
      <c r="B82" s="7"/>
      <c r="C82" s="23"/>
      <c r="D82" s="24"/>
      <c r="E82" s="24"/>
      <c r="F82" s="24"/>
      <c r="G82" s="24"/>
      <c r="H82" s="24"/>
      <c r="I82" s="24"/>
    </row>
    <row r="83" spans="1:9">
      <c r="A83" s="7"/>
      <c r="B83" s="7"/>
      <c r="C83" s="23"/>
      <c r="D83" s="24"/>
      <c r="E83" s="24"/>
      <c r="F83" s="24"/>
      <c r="G83" s="24"/>
      <c r="H83" s="24"/>
      <c r="I83" s="24"/>
    </row>
    <row r="84" spans="1:9">
      <c r="A84" s="7"/>
      <c r="B84" s="7"/>
      <c r="C84" s="23"/>
      <c r="D84" s="24"/>
      <c r="E84" s="24"/>
      <c r="F84" s="24"/>
      <c r="G84" s="24"/>
      <c r="H84" s="24"/>
      <c r="I84" s="24"/>
    </row>
    <row r="85" spans="1:9">
      <c r="A85" s="7"/>
      <c r="B85" s="7"/>
      <c r="C85" s="23"/>
      <c r="D85" s="24"/>
      <c r="E85" s="24"/>
      <c r="F85" s="24"/>
      <c r="G85" s="24"/>
      <c r="H85" s="24"/>
      <c r="I85" s="24"/>
    </row>
    <row r="86" spans="1:9">
      <c r="A86" s="7"/>
      <c r="B86" s="7"/>
      <c r="C86" s="23"/>
      <c r="D86" s="24"/>
      <c r="E86" s="24"/>
      <c r="F86" s="24"/>
      <c r="G86" s="24"/>
      <c r="H86" s="24"/>
      <c r="I86" s="24"/>
    </row>
    <row r="87" spans="1:9">
      <c r="A87" s="7"/>
      <c r="B87" s="7"/>
      <c r="C87" s="23"/>
      <c r="D87" s="24"/>
      <c r="E87" s="24"/>
      <c r="F87" s="24"/>
      <c r="G87" s="24"/>
      <c r="H87" s="24"/>
      <c r="I87" s="24"/>
    </row>
    <row r="88" spans="1:9">
      <c r="A88" s="7"/>
      <c r="B88" s="7"/>
      <c r="C88" s="23"/>
      <c r="D88" s="24"/>
      <c r="E88" s="24"/>
      <c r="F88" s="24"/>
      <c r="G88" s="24"/>
      <c r="H88" s="24"/>
      <c r="I88" s="24"/>
    </row>
    <row r="89" spans="1:9">
      <c r="A89" s="7"/>
      <c r="B89" s="7"/>
      <c r="C89" s="23"/>
      <c r="D89" s="24"/>
      <c r="E89" s="24"/>
      <c r="F89" s="24"/>
      <c r="G89" s="24"/>
      <c r="H89" s="24"/>
      <c r="I89" s="24"/>
    </row>
    <row r="90" spans="1:9">
      <c r="A90" s="7"/>
      <c r="B90" s="7"/>
      <c r="C90" s="23"/>
      <c r="D90" s="24"/>
      <c r="E90" s="24"/>
      <c r="F90" s="24"/>
      <c r="G90" s="24"/>
      <c r="H90" s="24"/>
      <c r="I90" s="24"/>
    </row>
    <row r="91" spans="1:9">
      <c r="A91" s="7"/>
      <c r="B91" s="7"/>
      <c r="C91" s="23"/>
      <c r="D91" s="24"/>
      <c r="E91" s="24"/>
      <c r="F91" s="24"/>
      <c r="G91" s="24"/>
      <c r="H91" s="24"/>
      <c r="I91" s="24"/>
    </row>
    <row r="92" spans="1:9">
      <c r="A92" s="7"/>
      <c r="B92" s="7"/>
      <c r="C92" s="23"/>
      <c r="D92" s="24"/>
      <c r="E92" s="24"/>
      <c r="F92" s="24"/>
      <c r="G92" s="24"/>
      <c r="H92" s="24"/>
      <c r="I92" s="24"/>
    </row>
    <row r="93" spans="1:9">
      <c r="A93" s="7"/>
      <c r="B93" s="7"/>
      <c r="C93" s="23"/>
      <c r="D93" s="24"/>
      <c r="E93" s="24"/>
      <c r="F93" s="24"/>
      <c r="G93" s="24"/>
      <c r="H93" s="24"/>
      <c r="I93" s="24"/>
    </row>
    <row r="94" spans="1:9">
      <c r="A94" s="7"/>
      <c r="B94" s="7"/>
      <c r="C94" s="23"/>
      <c r="D94" s="24"/>
      <c r="E94" s="24"/>
      <c r="F94" s="24"/>
      <c r="G94" s="24"/>
      <c r="H94" s="24"/>
      <c r="I94" s="24"/>
    </row>
    <row r="95" spans="1:9">
      <c r="A95" s="7"/>
      <c r="B95" s="7"/>
      <c r="C95" s="23"/>
      <c r="D95" s="24"/>
      <c r="E95" s="24"/>
      <c r="F95" s="24"/>
      <c r="G95" s="24"/>
      <c r="H95" s="24"/>
      <c r="I95" s="24"/>
    </row>
    <row r="96" spans="1:9">
      <c r="A96" s="7"/>
      <c r="B96" s="7"/>
      <c r="C96" s="23"/>
      <c r="D96" s="24"/>
      <c r="E96" s="24"/>
      <c r="F96" s="24"/>
      <c r="G96" s="24"/>
      <c r="H96" s="24"/>
      <c r="I96" s="24"/>
    </row>
    <row r="97" spans="1:9">
      <c r="A97" s="7"/>
      <c r="B97" s="7"/>
      <c r="C97" s="23"/>
      <c r="D97" s="24"/>
      <c r="E97" s="24"/>
      <c r="F97" s="24"/>
      <c r="G97" s="24"/>
      <c r="H97" s="24"/>
      <c r="I97" s="24"/>
    </row>
    <row r="98" spans="1:9">
      <c r="A98" s="7"/>
      <c r="B98" s="7"/>
      <c r="C98" s="23"/>
      <c r="D98" s="24"/>
      <c r="E98" s="24"/>
      <c r="F98" s="24"/>
      <c r="G98" s="24"/>
      <c r="H98" s="24"/>
      <c r="I98" s="24"/>
    </row>
    <row r="99" spans="1:9">
      <c r="A99" s="7"/>
      <c r="B99" s="7"/>
      <c r="C99" s="23"/>
      <c r="D99" s="24"/>
      <c r="E99" s="24"/>
      <c r="F99" s="24"/>
      <c r="G99" s="24"/>
      <c r="H99" s="24"/>
      <c r="I99" s="24"/>
    </row>
    <row r="100" spans="1:9">
      <c r="A100" s="7"/>
      <c r="B100" s="7"/>
      <c r="C100" s="23"/>
      <c r="D100" s="24"/>
      <c r="E100" s="24"/>
      <c r="F100" s="24"/>
      <c r="G100" s="24"/>
      <c r="H100" s="24"/>
      <c r="I100" s="24"/>
    </row>
    <row r="101" spans="1:9">
      <c r="C101" s="4"/>
      <c r="D101" s="3"/>
      <c r="E101" s="3"/>
      <c r="F101" s="3"/>
      <c r="G101" s="3"/>
      <c r="H101" s="3"/>
      <c r="I101" s="3"/>
    </row>
    <row r="102" spans="1:9">
      <c r="C102" s="4"/>
      <c r="D102" s="3"/>
      <c r="E102" s="3"/>
      <c r="F102" s="3"/>
      <c r="G102" s="3"/>
      <c r="H102" s="3"/>
      <c r="I102" s="3"/>
    </row>
    <row r="103" spans="1:9">
      <c r="C103" s="4"/>
      <c r="D103" s="3"/>
      <c r="E103" s="3"/>
      <c r="F103" s="3"/>
      <c r="G103" s="3"/>
      <c r="H103" s="3"/>
      <c r="I103" s="3"/>
    </row>
    <row r="104" spans="1:9">
      <c r="C104" s="4"/>
      <c r="D104" s="3"/>
      <c r="E104" s="3"/>
      <c r="F104" s="3"/>
      <c r="G104" s="3"/>
      <c r="H104" s="3"/>
      <c r="I104" s="3"/>
    </row>
    <row r="105" spans="1:9">
      <c r="C105" s="4"/>
      <c r="D105" s="3"/>
      <c r="E105" s="3"/>
      <c r="F105" s="3"/>
      <c r="G105" s="3"/>
      <c r="H105" s="3"/>
      <c r="I105" s="3"/>
    </row>
    <row r="106" spans="1:9">
      <c r="C106" s="4"/>
      <c r="D106" s="3"/>
      <c r="E106" s="3"/>
      <c r="F106" s="3"/>
      <c r="G106" s="3"/>
      <c r="H106" s="3"/>
      <c r="I106" s="3"/>
    </row>
    <row r="107" spans="1:9">
      <c r="C107" s="4"/>
      <c r="D107" s="3"/>
      <c r="E107" s="3"/>
      <c r="F107" s="3"/>
      <c r="G107" s="3"/>
      <c r="H107" s="3"/>
      <c r="I107" s="3"/>
    </row>
    <row r="108" spans="1:9">
      <c r="C108" s="4"/>
      <c r="D108" s="3"/>
      <c r="E108" s="3"/>
      <c r="F108" s="3"/>
      <c r="G108" s="3"/>
      <c r="H108" s="3"/>
      <c r="I108" s="3"/>
    </row>
    <row r="109" spans="1:9">
      <c r="C109" s="4"/>
      <c r="D109" s="3"/>
      <c r="E109" s="3"/>
      <c r="F109" s="3"/>
      <c r="G109" s="3"/>
      <c r="H109" s="3"/>
      <c r="I109" s="3"/>
    </row>
    <row r="110" spans="1:9">
      <c r="C110" s="4"/>
      <c r="D110" s="3"/>
      <c r="E110" s="3"/>
      <c r="F110" s="3"/>
      <c r="G110" s="3"/>
      <c r="H110" s="3"/>
      <c r="I110" s="3"/>
    </row>
    <row r="111" spans="1:9">
      <c r="C111" s="4"/>
      <c r="D111" s="3"/>
      <c r="E111" s="3"/>
      <c r="F111" s="3"/>
      <c r="G111" s="3"/>
      <c r="H111" s="3"/>
      <c r="I111" s="3"/>
    </row>
    <row r="112" spans="1:9">
      <c r="C112" s="4"/>
      <c r="D112" s="3"/>
      <c r="E112" s="3"/>
      <c r="F112" s="3"/>
      <c r="G112" s="3"/>
      <c r="H112" s="3"/>
      <c r="I112" s="3"/>
    </row>
    <row r="113" spans="3:9">
      <c r="C113" s="4"/>
      <c r="D113" s="3"/>
      <c r="E113" s="3"/>
      <c r="F113" s="3"/>
      <c r="G113" s="3"/>
      <c r="H113" s="3"/>
      <c r="I113" s="3"/>
    </row>
    <row r="114" spans="3:9">
      <c r="C114" s="4"/>
      <c r="D114" s="3"/>
      <c r="E114" s="3"/>
      <c r="F114" s="3"/>
      <c r="G114" s="3"/>
      <c r="H114" s="3"/>
      <c r="I114" s="3"/>
    </row>
    <row r="115" spans="3:9">
      <c r="C115" s="4"/>
      <c r="D115" s="3"/>
      <c r="E115" s="3"/>
      <c r="F115" s="3"/>
      <c r="G115" s="3"/>
      <c r="H115" s="3"/>
      <c r="I115" s="3"/>
    </row>
    <row r="116" spans="3:9">
      <c r="C116" s="4"/>
      <c r="D116" s="3"/>
      <c r="E116" s="3"/>
      <c r="F116" s="3"/>
      <c r="G116" s="3"/>
      <c r="H116" s="3"/>
      <c r="I116" s="3"/>
    </row>
    <row r="117" spans="3:9">
      <c r="C117" s="4"/>
      <c r="D117" s="3"/>
      <c r="E117" s="3"/>
      <c r="F117" s="3"/>
      <c r="G117" s="3"/>
      <c r="H117" s="3"/>
      <c r="I117" s="3"/>
    </row>
    <row r="118" spans="3:9">
      <c r="C118" s="4"/>
      <c r="D118" s="3"/>
      <c r="E118" s="3"/>
      <c r="F118" s="3"/>
      <c r="G118" s="3"/>
      <c r="H118" s="3"/>
      <c r="I118" s="3"/>
    </row>
    <row r="119" spans="3:9">
      <c r="C119" s="4"/>
      <c r="D119" s="3"/>
      <c r="E119" s="3"/>
      <c r="F119" s="3"/>
      <c r="G119" s="3"/>
      <c r="H119" s="3"/>
      <c r="I119" s="3"/>
    </row>
    <row r="120" spans="3:9">
      <c r="C120" s="4"/>
      <c r="D120" s="3"/>
      <c r="E120" s="3"/>
      <c r="F120" s="3"/>
      <c r="G120" s="3"/>
      <c r="H120" s="3"/>
      <c r="I120" s="3"/>
    </row>
    <row r="121" spans="3:9">
      <c r="C121" s="4"/>
      <c r="D121" s="3"/>
      <c r="E121" s="3"/>
      <c r="F121" s="3"/>
      <c r="G121" s="3"/>
      <c r="H121" s="3"/>
      <c r="I121" s="3"/>
    </row>
    <row r="122" spans="3:9">
      <c r="C122" s="4"/>
      <c r="D122" s="3"/>
      <c r="E122" s="3"/>
      <c r="F122" s="3"/>
      <c r="G122" s="3"/>
      <c r="H122" s="3"/>
      <c r="I122" s="3"/>
    </row>
    <row r="123" spans="3:9">
      <c r="C123" s="4"/>
      <c r="D123" s="3"/>
      <c r="E123" s="3"/>
      <c r="F123" s="3"/>
      <c r="G123" s="3"/>
      <c r="H123" s="3"/>
      <c r="I123" s="3"/>
    </row>
    <row r="124" spans="3:9">
      <c r="C124" s="4"/>
      <c r="D124" s="3"/>
      <c r="E124" s="3"/>
      <c r="F124" s="3"/>
      <c r="G124" s="3"/>
      <c r="H124" s="3"/>
      <c r="I124" s="3"/>
    </row>
    <row r="125" spans="3:9">
      <c r="C125" s="4"/>
      <c r="D125" s="3"/>
      <c r="E125" s="3"/>
      <c r="F125" s="3"/>
      <c r="G125" s="3"/>
      <c r="H125" s="3"/>
      <c r="I125" s="3"/>
    </row>
    <row r="126" spans="3:9">
      <c r="C126" s="4"/>
      <c r="D126" s="3"/>
      <c r="E126" s="3"/>
      <c r="F126" s="3"/>
      <c r="G126" s="3"/>
      <c r="H126" s="3"/>
      <c r="I126" s="3"/>
    </row>
    <row r="127" spans="3:9">
      <c r="C127" s="4"/>
      <c r="D127" s="3"/>
      <c r="E127" s="3"/>
      <c r="F127" s="3"/>
      <c r="G127" s="3"/>
      <c r="H127" s="3"/>
      <c r="I127" s="3"/>
    </row>
    <row r="128" spans="3:9">
      <c r="C128" s="4"/>
      <c r="D128" s="3"/>
      <c r="E128" s="3"/>
      <c r="F128" s="3"/>
      <c r="G128" s="3"/>
      <c r="H128" s="3"/>
      <c r="I128" s="3"/>
    </row>
    <row r="129" spans="3:9">
      <c r="C129" s="4"/>
      <c r="D129" s="3"/>
      <c r="E129" s="3"/>
      <c r="F129" s="3"/>
      <c r="G129" s="3"/>
      <c r="H129" s="3"/>
      <c r="I129" s="3"/>
    </row>
    <row r="130" spans="3:9">
      <c r="C130" s="4"/>
      <c r="D130" s="3"/>
      <c r="E130" s="3"/>
      <c r="F130" s="3"/>
      <c r="G130" s="3"/>
      <c r="H130" s="3"/>
      <c r="I130" s="3"/>
    </row>
    <row r="131" spans="3:9">
      <c r="C131" s="4"/>
      <c r="D131" s="3"/>
      <c r="E131" s="3"/>
      <c r="F131" s="3"/>
      <c r="G131" s="3"/>
      <c r="H131" s="3"/>
      <c r="I131" s="3"/>
    </row>
    <row r="132" spans="3:9">
      <c r="C132" s="4"/>
      <c r="D132" s="3"/>
      <c r="E132" s="3"/>
      <c r="F132" s="3"/>
      <c r="G132" s="3"/>
      <c r="H132" s="3"/>
      <c r="I132" s="3"/>
    </row>
    <row r="133" spans="3:9">
      <c r="C133" s="4"/>
      <c r="D133" s="3"/>
      <c r="E133" s="3"/>
      <c r="F133" s="3"/>
      <c r="G133" s="3"/>
      <c r="H133" s="3"/>
      <c r="I133" s="3"/>
    </row>
    <row r="134" spans="3:9">
      <c r="C134" s="4"/>
      <c r="D134" s="3"/>
      <c r="E134" s="3"/>
      <c r="F134" s="3"/>
      <c r="G134" s="3"/>
      <c r="H134" s="3"/>
      <c r="I134" s="3"/>
    </row>
    <row r="135" spans="3:9">
      <c r="C135" s="4"/>
      <c r="D135" s="3"/>
      <c r="E135" s="3"/>
      <c r="F135" s="3"/>
      <c r="G135" s="3"/>
      <c r="H135" s="3"/>
      <c r="I135" s="3"/>
    </row>
    <row r="136" spans="3:9">
      <c r="C136" s="4"/>
      <c r="D136" s="3"/>
      <c r="E136" s="3"/>
      <c r="F136" s="3"/>
      <c r="G136" s="3"/>
      <c r="H136" s="3"/>
      <c r="I136" s="3"/>
    </row>
    <row r="137" spans="3:9">
      <c r="C137" s="4"/>
      <c r="D137" s="3"/>
      <c r="E137" s="3"/>
      <c r="F137" s="3"/>
      <c r="G137" s="3"/>
      <c r="H137" s="3"/>
      <c r="I137" s="3"/>
    </row>
    <row r="138" spans="3:9">
      <c r="C138" s="4"/>
      <c r="D138" s="3"/>
      <c r="E138" s="3"/>
      <c r="F138" s="3"/>
      <c r="G138" s="3"/>
      <c r="H138" s="3"/>
      <c r="I138" s="3"/>
    </row>
    <row r="139" spans="3:9">
      <c r="C139" s="4"/>
      <c r="D139" s="3"/>
      <c r="E139" s="3"/>
      <c r="F139" s="3"/>
      <c r="G139" s="3"/>
      <c r="H139" s="3"/>
      <c r="I139" s="3"/>
    </row>
    <row r="140" spans="3:9">
      <c r="C140" s="4"/>
      <c r="D140" s="3"/>
      <c r="E140" s="3"/>
      <c r="F140" s="3"/>
      <c r="G140" s="3"/>
      <c r="H140" s="3"/>
      <c r="I140" s="3"/>
    </row>
    <row r="141" spans="3:9">
      <c r="C141" s="4"/>
      <c r="D141" s="3"/>
      <c r="E141" s="3"/>
      <c r="F141" s="3"/>
      <c r="G141" s="3"/>
      <c r="H141" s="3"/>
      <c r="I141" s="3"/>
    </row>
    <row r="142" spans="3:9">
      <c r="C142" s="4"/>
      <c r="D142" s="3"/>
      <c r="E142" s="3"/>
      <c r="F142" s="3"/>
      <c r="G142" s="3"/>
      <c r="H142" s="3"/>
      <c r="I142" s="3"/>
    </row>
    <row r="143" spans="3:9">
      <c r="C143" s="4"/>
      <c r="D143" s="3"/>
      <c r="E143" s="3"/>
      <c r="F143" s="3"/>
      <c r="G143" s="3"/>
      <c r="H143" s="3"/>
      <c r="I143" s="3"/>
    </row>
    <row r="144" spans="3:9">
      <c r="C144" s="4"/>
      <c r="D144" s="3"/>
      <c r="E144" s="3"/>
      <c r="F144" s="3"/>
      <c r="G144" s="3"/>
      <c r="H144" s="3"/>
      <c r="I144" s="3"/>
    </row>
    <row r="145" spans="3:9">
      <c r="C145" s="4"/>
      <c r="D145" s="3"/>
      <c r="E145" s="3"/>
      <c r="F145" s="3"/>
      <c r="G145" s="3"/>
      <c r="H145" s="3"/>
      <c r="I145" s="3"/>
    </row>
    <row r="146" spans="3:9">
      <c r="C146" s="4"/>
      <c r="D146" s="3"/>
      <c r="E146" s="3"/>
      <c r="F146" s="3"/>
      <c r="G146" s="3"/>
      <c r="H146" s="3"/>
      <c r="I146" s="3"/>
    </row>
    <row r="147" spans="3:9">
      <c r="C147" s="4"/>
      <c r="D147" s="3"/>
      <c r="E147" s="3"/>
      <c r="F147" s="3"/>
      <c r="G147" s="3"/>
      <c r="H147" s="3"/>
      <c r="I147" s="3"/>
    </row>
    <row r="148" spans="3:9">
      <c r="C148" s="4"/>
      <c r="D148" s="3"/>
      <c r="E148" s="3"/>
      <c r="F148" s="3"/>
      <c r="G148" s="3"/>
      <c r="H148" s="3"/>
      <c r="I148" s="3"/>
    </row>
    <row r="149" spans="3:9">
      <c r="C149" s="4"/>
      <c r="D149" s="3"/>
      <c r="E149" s="3"/>
      <c r="F149" s="3"/>
      <c r="G149" s="3"/>
      <c r="H149" s="3"/>
      <c r="I149" s="3"/>
    </row>
    <row r="150" spans="3:9">
      <c r="C150" s="4"/>
      <c r="D150" s="3"/>
      <c r="E150" s="3"/>
      <c r="F150" s="3"/>
      <c r="G150" s="3"/>
      <c r="H150" s="3"/>
      <c r="I150" s="3"/>
    </row>
    <row r="151" spans="3:9">
      <c r="C151" s="4"/>
      <c r="D151" s="3"/>
      <c r="E151" s="3"/>
      <c r="F151" s="3"/>
      <c r="G151" s="3"/>
      <c r="H151" s="3"/>
      <c r="I151" s="3"/>
    </row>
    <row r="152" spans="3:9">
      <c r="C152" s="4"/>
      <c r="D152" s="4"/>
      <c r="E152" s="4"/>
      <c r="F152" s="4"/>
      <c r="G152" s="4"/>
      <c r="H152" s="4"/>
      <c r="I152" s="4"/>
    </row>
    <row r="153" spans="3:9">
      <c r="C153" s="4"/>
      <c r="D153" s="4"/>
      <c r="E153" s="4"/>
      <c r="F153" s="4"/>
      <c r="G153" s="4"/>
      <c r="H153" s="4"/>
      <c r="I153" s="4"/>
    </row>
    <row r="154" spans="3:9">
      <c r="C154" s="4"/>
      <c r="D154" s="4"/>
      <c r="E154" s="4"/>
      <c r="F154" s="4"/>
      <c r="G154" s="4"/>
      <c r="H154" s="4"/>
      <c r="I154" s="4"/>
    </row>
    <row r="155" spans="3:9">
      <c r="C155" s="4"/>
      <c r="D155" s="4"/>
      <c r="E155" s="4"/>
      <c r="F155" s="4"/>
      <c r="G155" s="4"/>
      <c r="H155" s="4"/>
      <c r="I155" s="4"/>
    </row>
    <row r="156" spans="3:9">
      <c r="C156" s="4"/>
      <c r="D156" s="4"/>
      <c r="E156" s="4"/>
      <c r="F156" s="4"/>
      <c r="G156" s="4"/>
      <c r="H156" s="4"/>
      <c r="I156" s="4"/>
    </row>
    <row r="157" spans="3:9">
      <c r="C157" s="4"/>
      <c r="D157" s="4"/>
      <c r="E157" s="4"/>
      <c r="F157" s="4"/>
      <c r="G157" s="4"/>
      <c r="H157" s="4"/>
      <c r="I157" s="4"/>
    </row>
    <row r="158" spans="3:9">
      <c r="C158" s="4"/>
      <c r="D158" s="4"/>
      <c r="E158" s="4"/>
      <c r="F158" s="4"/>
      <c r="G158" s="4"/>
      <c r="H158" s="4"/>
      <c r="I158" s="4"/>
    </row>
    <row r="159" spans="3:9">
      <c r="C159" s="4"/>
      <c r="D159" s="4"/>
      <c r="E159" s="4"/>
      <c r="F159" s="4"/>
      <c r="G159" s="4"/>
      <c r="H159" s="4"/>
      <c r="I159" s="4"/>
    </row>
    <row r="160" spans="3:9">
      <c r="C160" s="4"/>
      <c r="D160" s="4"/>
      <c r="E160" s="4"/>
      <c r="F160" s="4"/>
      <c r="G160" s="4"/>
      <c r="H160" s="4"/>
      <c r="I160" s="4"/>
    </row>
    <row r="161" spans="3:9">
      <c r="C161" s="4"/>
      <c r="D161" s="4"/>
      <c r="E161" s="4"/>
      <c r="F161" s="4"/>
      <c r="G161" s="4"/>
      <c r="H161" s="4"/>
      <c r="I161" s="4"/>
    </row>
    <row r="162" spans="3:9">
      <c r="C162" s="4"/>
      <c r="D162" s="4"/>
      <c r="E162" s="4"/>
      <c r="F162" s="4"/>
      <c r="G162" s="4"/>
      <c r="H162" s="4"/>
      <c r="I162" s="4"/>
    </row>
    <row r="163" spans="3:9">
      <c r="C163" s="4"/>
      <c r="D163" s="4"/>
      <c r="E163" s="4"/>
      <c r="F163" s="4"/>
      <c r="G163" s="4"/>
      <c r="H163" s="4"/>
      <c r="I163" s="4"/>
    </row>
    <row r="164" spans="3:9">
      <c r="C164" s="4"/>
      <c r="D164" s="4"/>
      <c r="E164" s="4"/>
      <c r="F164" s="4"/>
      <c r="G164" s="4"/>
      <c r="H164" s="4"/>
      <c r="I164" s="4"/>
    </row>
    <row r="165" spans="3:9">
      <c r="C165" s="4"/>
      <c r="D165" s="4"/>
      <c r="E165" s="4"/>
      <c r="F165" s="4"/>
      <c r="G165" s="4"/>
      <c r="H165" s="4"/>
      <c r="I165" s="4"/>
    </row>
    <row r="166" spans="3:9">
      <c r="C166" s="4"/>
      <c r="D166" s="4"/>
      <c r="E166" s="4"/>
      <c r="F166" s="4"/>
      <c r="G166" s="4"/>
      <c r="H166" s="4"/>
      <c r="I166" s="4"/>
    </row>
    <row r="167" spans="3:9">
      <c r="C167" s="4"/>
      <c r="D167" s="4"/>
      <c r="E167" s="4"/>
      <c r="F167" s="4"/>
      <c r="G167" s="4"/>
      <c r="H167" s="4"/>
      <c r="I167" s="4"/>
    </row>
    <row r="168" spans="3:9">
      <c r="C168" s="4"/>
      <c r="D168" s="4"/>
      <c r="E168" s="4"/>
      <c r="F168" s="4"/>
      <c r="G168" s="4"/>
      <c r="H168" s="4"/>
      <c r="I168" s="4"/>
    </row>
    <row r="169" spans="3:9">
      <c r="C169" s="4"/>
      <c r="D169" s="4"/>
      <c r="E169" s="4"/>
      <c r="F169" s="4"/>
      <c r="G169" s="4"/>
      <c r="H169" s="4"/>
      <c r="I169" s="4"/>
    </row>
    <row r="170" spans="3:9">
      <c r="C170" s="4"/>
      <c r="D170" s="4"/>
      <c r="E170" s="4"/>
      <c r="F170" s="4"/>
      <c r="G170" s="4"/>
      <c r="H170" s="4"/>
      <c r="I170" s="4"/>
    </row>
    <row r="171" spans="3:9">
      <c r="C171" s="4"/>
      <c r="D171" s="4"/>
      <c r="E171" s="4"/>
      <c r="F171" s="4"/>
      <c r="G171" s="4"/>
      <c r="H171" s="4"/>
      <c r="I171" s="4"/>
    </row>
    <row r="172" spans="3:9">
      <c r="C172" s="4"/>
      <c r="D172" s="4"/>
      <c r="E172" s="4"/>
      <c r="F172" s="4"/>
      <c r="G172" s="4"/>
      <c r="H172" s="4"/>
      <c r="I172" s="4"/>
    </row>
    <row r="173" spans="3:9">
      <c r="C173" s="4"/>
      <c r="D173" s="4"/>
      <c r="E173" s="4"/>
      <c r="F173" s="4"/>
      <c r="G173" s="4"/>
      <c r="H173" s="4"/>
      <c r="I173" s="4"/>
    </row>
    <row r="174" spans="3:9">
      <c r="C174" s="4"/>
      <c r="D174" s="4"/>
      <c r="E174" s="4"/>
      <c r="F174" s="4"/>
      <c r="G174" s="4"/>
      <c r="H174" s="4"/>
      <c r="I174" s="4"/>
    </row>
    <row r="175" spans="3:9">
      <c r="C175" s="4"/>
      <c r="D175" s="4"/>
      <c r="E175" s="4"/>
      <c r="F175" s="4"/>
      <c r="G175" s="4"/>
      <c r="H175" s="4"/>
      <c r="I175" s="4"/>
    </row>
    <row r="176" spans="3:9">
      <c r="C176" s="4"/>
      <c r="D176" s="4"/>
      <c r="E176" s="4"/>
      <c r="F176" s="4"/>
      <c r="G176" s="4"/>
      <c r="H176" s="4"/>
      <c r="I176" s="4"/>
    </row>
    <row r="177" spans="3:9">
      <c r="C177" s="4"/>
      <c r="D177" s="4"/>
      <c r="E177" s="4"/>
      <c r="F177" s="4"/>
      <c r="G177" s="4"/>
      <c r="H177" s="4"/>
      <c r="I177" s="4"/>
    </row>
    <row r="178" spans="3:9">
      <c r="C178" s="4"/>
      <c r="D178" s="4"/>
      <c r="E178" s="4"/>
      <c r="F178" s="4"/>
      <c r="G178" s="4"/>
      <c r="H178" s="4"/>
      <c r="I178" s="4"/>
    </row>
    <row r="179" spans="3:9">
      <c r="C179" s="4"/>
      <c r="D179" s="4"/>
      <c r="E179" s="4"/>
      <c r="F179" s="4"/>
      <c r="G179" s="4"/>
      <c r="H179" s="4"/>
      <c r="I179" s="4"/>
    </row>
    <row r="180" spans="3:9">
      <c r="C180" s="4"/>
      <c r="D180" s="4"/>
      <c r="E180" s="4"/>
      <c r="F180" s="4"/>
      <c r="G180" s="4"/>
      <c r="H180" s="4"/>
      <c r="I180" s="4"/>
    </row>
    <row r="181" spans="3:9">
      <c r="C181" s="4"/>
      <c r="D181" s="4"/>
      <c r="E181" s="4"/>
      <c r="F181" s="4"/>
      <c r="G181" s="4"/>
      <c r="H181" s="4"/>
      <c r="I181" s="4"/>
    </row>
    <row r="182" spans="3:9">
      <c r="C182" s="4"/>
      <c r="D182" s="4"/>
      <c r="E182" s="4"/>
      <c r="F182" s="4"/>
      <c r="G182" s="4"/>
      <c r="H182" s="4"/>
      <c r="I182" s="4"/>
    </row>
    <row r="183" spans="3:9">
      <c r="C183" s="4"/>
      <c r="D183" s="4"/>
      <c r="E183" s="4"/>
      <c r="F183" s="4"/>
      <c r="G183" s="4"/>
      <c r="H183" s="4"/>
      <c r="I183" s="4"/>
    </row>
    <row r="184" spans="3:9">
      <c r="C184" s="4"/>
      <c r="D184" s="4"/>
      <c r="E184" s="4"/>
      <c r="F184" s="4"/>
      <c r="G184" s="4"/>
      <c r="H184" s="4"/>
      <c r="I184" s="4"/>
    </row>
    <row r="185" spans="3:9">
      <c r="C185" s="4"/>
      <c r="D185" s="4"/>
      <c r="E185" s="4"/>
      <c r="F185" s="4"/>
      <c r="G185" s="4"/>
      <c r="H185" s="4"/>
      <c r="I185" s="4"/>
    </row>
    <row r="186" spans="3:9">
      <c r="C186" s="4"/>
      <c r="D186" s="4"/>
      <c r="E186" s="4"/>
      <c r="F186" s="4"/>
      <c r="G186" s="4"/>
      <c r="H186" s="4"/>
      <c r="I186" s="4"/>
    </row>
    <row r="187" spans="3:9">
      <c r="C187" s="4"/>
      <c r="D187" s="4"/>
      <c r="E187" s="4"/>
      <c r="F187" s="4"/>
      <c r="G187" s="4"/>
      <c r="H187" s="4"/>
      <c r="I187" s="4"/>
    </row>
    <row r="188" spans="3:9">
      <c r="C188" s="4"/>
      <c r="D188" s="4"/>
      <c r="E188" s="4"/>
      <c r="F188" s="4"/>
      <c r="G188" s="4"/>
      <c r="H188" s="4"/>
      <c r="I188" s="4"/>
    </row>
    <row r="189" spans="3:9">
      <c r="C189" s="4"/>
      <c r="D189" s="4"/>
      <c r="E189" s="4"/>
      <c r="F189" s="4"/>
      <c r="G189" s="4"/>
      <c r="H189" s="4"/>
      <c r="I189" s="4"/>
    </row>
    <row r="190" spans="3:9">
      <c r="C190" s="4"/>
      <c r="D190" s="4"/>
      <c r="E190" s="4"/>
      <c r="F190" s="4"/>
      <c r="G190" s="4"/>
      <c r="H190" s="4"/>
      <c r="I190" s="4"/>
    </row>
    <row r="191" spans="3:9">
      <c r="C191" s="4"/>
      <c r="D191" s="4"/>
      <c r="E191" s="4"/>
      <c r="F191" s="4"/>
      <c r="G191" s="4"/>
      <c r="H191" s="4"/>
      <c r="I191" s="4"/>
    </row>
    <row r="192" spans="3:9">
      <c r="C192" s="4"/>
      <c r="D192" s="4"/>
      <c r="E192" s="4"/>
      <c r="F192" s="4"/>
      <c r="G192" s="4"/>
      <c r="H192" s="4"/>
      <c r="I192" s="4"/>
    </row>
    <row r="193" spans="3:9">
      <c r="C193" s="4"/>
      <c r="D193" s="4"/>
      <c r="E193" s="4"/>
      <c r="F193" s="4"/>
      <c r="G193" s="4"/>
      <c r="H193" s="4"/>
      <c r="I193" s="4"/>
    </row>
    <row r="194" spans="3:9">
      <c r="C194" s="4"/>
      <c r="D194" s="4"/>
      <c r="E194" s="4"/>
      <c r="F194" s="4"/>
      <c r="G194" s="4"/>
      <c r="H194" s="4"/>
      <c r="I194" s="4"/>
    </row>
    <row r="195" spans="3:9">
      <c r="C195" s="4"/>
      <c r="D195" s="4"/>
      <c r="E195" s="4"/>
      <c r="F195" s="4"/>
      <c r="G195" s="4"/>
      <c r="H195" s="4"/>
      <c r="I195" s="4"/>
    </row>
    <row r="196" spans="3:9">
      <c r="C196" s="4"/>
      <c r="D196" s="4"/>
      <c r="E196" s="4"/>
      <c r="F196" s="4"/>
      <c r="G196" s="4"/>
      <c r="H196" s="4"/>
      <c r="I196" s="4"/>
    </row>
    <row r="197" spans="3:9">
      <c r="C197" s="4"/>
      <c r="D197" s="4"/>
      <c r="E197" s="4"/>
      <c r="F197" s="4"/>
      <c r="G197" s="4"/>
      <c r="H197" s="4"/>
      <c r="I197" s="4"/>
    </row>
    <row r="198" spans="3:9">
      <c r="C198" s="4"/>
      <c r="D198" s="4"/>
      <c r="E198" s="4"/>
      <c r="F198" s="4"/>
      <c r="G198" s="4"/>
      <c r="H198" s="4"/>
      <c r="I198" s="4"/>
    </row>
    <row r="199" spans="3:9">
      <c r="C199" s="4"/>
      <c r="D199" s="4"/>
      <c r="E199" s="4"/>
      <c r="F199" s="4"/>
      <c r="G199" s="4"/>
      <c r="H199" s="4"/>
      <c r="I199" s="4"/>
    </row>
    <row r="200" spans="3:9">
      <c r="C200" s="4"/>
      <c r="D200" s="4"/>
      <c r="E200" s="4"/>
      <c r="F200" s="4"/>
      <c r="G200" s="4"/>
      <c r="H200" s="4"/>
      <c r="I200" s="4"/>
    </row>
    <row r="201" spans="3:9">
      <c r="C201" s="4"/>
      <c r="D201" s="4"/>
      <c r="E201" s="4"/>
      <c r="F201" s="4"/>
      <c r="G201" s="4"/>
      <c r="H201" s="4"/>
      <c r="I201" s="4"/>
    </row>
    <row r="202" spans="3:9">
      <c r="C202" s="4"/>
      <c r="D202" s="4"/>
      <c r="E202" s="4"/>
      <c r="F202" s="4"/>
      <c r="G202" s="4"/>
      <c r="H202" s="4"/>
      <c r="I202" s="4"/>
    </row>
    <row r="203" spans="3:9">
      <c r="C203" s="4"/>
      <c r="D203" s="4"/>
      <c r="E203" s="4"/>
      <c r="F203" s="4"/>
      <c r="G203" s="4"/>
      <c r="H203" s="4"/>
      <c r="I203" s="4"/>
    </row>
    <row r="204" spans="3:9">
      <c r="C204" s="4"/>
      <c r="D204" s="4"/>
      <c r="E204" s="4"/>
      <c r="F204" s="4"/>
      <c r="G204" s="4"/>
      <c r="H204" s="4"/>
      <c r="I204" s="4"/>
    </row>
    <row r="205" spans="3:9">
      <c r="C205" s="4"/>
      <c r="D205" s="4"/>
      <c r="E205" s="4"/>
      <c r="F205" s="4"/>
      <c r="G205" s="4"/>
      <c r="H205" s="4"/>
      <c r="I205" s="4"/>
    </row>
    <row r="206" spans="3:9">
      <c r="C206" s="4"/>
      <c r="D206" s="4"/>
      <c r="E206" s="4"/>
      <c r="F206" s="4"/>
      <c r="G206" s="4"/>
      <c r="H206" s="4"/>
      <c r="I206" s="4"/>
    </row>
    <row r="207" spans="3:9">
      <c r="C207" s="4"/>
      <c r="D207" s="4"/>
      <c r="E207" s="4"/>
      <c r="F207" s="4"/>
      <c r="G207" s="4"/>
      <c r="H207" s="4"/>
      <c r="I207" s="4"/>
    </row>
    <row r="208" spans="3:9">
      <c r="C208" s="4"/>
      <c r="D208" s="4"/>
      <c r="E208" s="4"/>
      <c r="F208" s="4"/>
      <c r="G208" s="4"/>
      <c r="H208" s="4"/>
      <c r="I208" s="4"/>
    </row>
    <row r="209" spans="3:9">
      <c r="C209" s="4"/>
      <c r="D209" s="4"/>
      <c r="E209" s="4"/>
      <c r="F209" s="4"/>
      <c r="G209" s="4"/>
      <c r="H209" s="4"/>
      <c r="I209" s="4"/>
    </row>
    <row r="210" spans="3:9">
      <c r="C210" s="4"/>
      <c r="D210" s="4"/>
      <c r="E210" s="4"/>
      <c r="F210" s="4"/>
      <c r="G210" s="4"/>
      <c r="H210" s="4"/>
      <c r="I210" s="4"/>
    </row>
    <row r="211" spans="3:9">
      <c r="C211" s="4"/>
      <c r="D211" s="4"/>
      <c r="E211" s="4"/>
      <c r="F211" s="4"/>
      <c r="G211" s="4"/>
      <c r="H211" s="4"/>
      <c r="I211" s="4"/>
    </row>
    <row r="212" spans="3:9">
      <c r="C212" s="4"/>
      <c r="D212" s="4"/>
      <c r="E212" s="4"/>
      <c r="F212" s="4"/>
      <c r="G212" s="4"/>
      <c r="H212" s="4"/>
      <c r="I212" s="4"/>
    </row>
    <row r="213" spans="3:9">
      <c r="C213" s="4"/>
      <c r="D213" s="4"/>
      <c r="E213" s="4"/>
      <c r="F213" s="4"/>
      <c r="G213" s="4"/>
      <c r="H213" s="4"/>
      <c r="I213" s="4"/>
    </row>
    <row r="214" spans="3:9">
      <c r="C214" s="4"/>
      <c r="D214" s="4"/>
      <c r="E214" s="4"/>
      <c r="F214" s="4"/>
      <c r="G214" s="4"/>
      <c r="H214" s="4"/>
      <c r="I214" s="4"/>
    </row>
    <row r="215" spans="3:9">
      <c r="C215" s="4"/>
      <c r="D215" s="4"/>
      <c r="E215" s="4"/>
      <c r="F215" s="4"/>
      <c r="G215" s="4"/>
      <c r="H215" s="4"/>
      <c r="I215" s="4"/>
    </row>
    <row r="216" spans="3:9">
      <c r="C216" s="4"/>
      <c r="D216" s="4"/>
      <c r="E216" s="4"/>
      <c r="F216" s="4"/>
      <c r="G216" s="4"/>
      <c r="H216" s="4"/>
      <c r="I216" s="4"/>
    </row>
    <row r="217" spans="3:9">
      <c r="C217" s="4"/>
      <c r="D217" s="4"/>
      <c r="E217" s="4"/>
      <c r="F217" s="4"/>
      <c r="G217" s="4"/>
      <c r="H217" s="4"/>
      <c r="I217" s="4"/>
    </row>
    <row r="218" spans="3:9">
      <c r="C218" s="4"/>
      <c r="D218" s="4"/>
      <c r="E218" s="4"/>
      <c r="F218" s="4"/>
      <c r="G218" s="4"/>
      <c r="H218" s="4"/>
      <c r="I218" s="4"/>
    </row>
    <row r="219" spans="3:9">
      <c r="C219" s="4"/>
      <c r="D219" s="4"/>
      <c r="E219" s="4"/>
      <c r="F219" s="4"/>
      <c r="G219" s="4"/>
      <c r="H219" s="4"/>
      <c r="I219" s="4"/>
    </row>
    <row r="220" spans="3:9">
      <c r="C220" s="4"/>
      <c r="D220" s="4"/>
      <c r="E220" s="4"/>
      <c r="F220" s="4"/>
      <c r="G220" s="4"/>
      <c r="H220" s="4"/>
      <c r="I220" s="4"/>
    </row>
    <row r="221" spans="3:9">
      <c r="C221" s="4"/>
      <c r="D221" s="4"/>
      <c r="E221" s="4"/>
      <c r="F221" s="4"/>
      <c r="G221" s="4"/>
      <c r="H221" s="4"/>
      <c r="I221" s="4"/>
    </row>
    <row r="222" spans="3:9">
      <c r="C222" s="4"/>
      <c r="D222" s="4"/>
      <c r="E222" s="4"/>
      <c r="F222" s="4"/>
      <c r="G222" s="4"/>
      <c r="H222" s="4"/>
      <c r="I222" s="4"/>
    </row>
    <row r="223" spans="3:9">
      <c r="C223" s="4"/>
      <c r="D223" s="4"/>
      <c r="E223" s="4"/>
      <c r="F223" s="4"/>
      <c r="G223" s="4"/>
      <c r="H223" s="4"/>
      <c r="I223" s="4"/>
    </row>
    <row r="224" spans="3:9">
      <c r="C224" s="4"/>
      <c r="D224" s="4"/>
      <c r="E224" s="4"/>
      <c r="F224" s="4"/>
      <c r="G224" s="4"/>
      <c r="H224" s="4"/>
      <c r="I224" s="4"/>
    </row>
    <row r="225" spans="3:9">
      <c r="C225" s="4"/>
      <c r="D225" s="4"/>
      <c r="E225" s="4"/>
      <c r="F225" s="4"/>
      <c r="G225" s="4"/>
      <c r="H225" s="4"/>
      <c r="I225" s="4"/>
    </row>
    <row r="226" spans="3:9">
      <c r="C226" s="4"/>
      <c r="D226" s="4"/>
      <c r="E226" s="4"/>
      <c r="F226" s="4"/>
      <c r="G226" s="4"/>
      <c r="H226" s="4"/>
      <c r="I226" s="4"/>
    </row>
    <row r="227" spans="3:9">
      <c r="C227" s="4"/>
      <c r="D227" s="4"/>
      <c r="E227" s="4"/>
      <c r="F227" s="4"/>
      <c r="G227" s="4"/>
      <c r="H227" s="4"/>
      <c r="I227" s="4"/>
    </row>
    <row r="228" spans="3:9">
      <c r="C228" s="4"/>
      <c r="D228" s="4"/>
      <c r="E228" s="4"/>
      <c r="F228" s="4"/>
      <c r="G228" s="4"/>
      <c r="H228" s="4"/>
      <c r="I228" s="4"/>
    </row>
    <row r="229" spans="3:9">
      <c r="C229" s="4"/>
      <c r="D229" s="4"/>
      <c r="E229" s="4"/>
      <c r="F229" s="4"/>
      <c r="G229" s="4"/>
      <c r="H229" s="4"/>
      <c r="I229" s="4"/>
    </row>
    <row r="230" spans="3:9">
      <c r="C230" s="4"/>
      <c r="D230" s="4"/>
      <c r="E230" s="4"/>
      <c r="F230" s="4"/>
      <c r="G230" s="4"/>
      <c r="H230" s="4"/>
      <c r="I230" s="4"/>
    </row>
    <row r="231" spans="3:9">
      <c r="C231" s="4"/>
      <c r="D231" s="4"/>
      <c r="E231" s="4"/>
      <c r="F231" s="4"/>
      <c r="G231" s="4"/>
      <c r="H231" s="4"/>
      <c r="I231" s="4"/>
    </row>
    <row r="232" spans="3:9">
      <c r="C232" s="4"/>
      <c r="D232" s="4"/>
      <c r="E232" s="4"/>
      <c r="F232" s="4"/>
      <c r="G232" s="4"/>
      <c r="H232" s="4"/>
      <c r="I232" s="4"/>
    </row>
    <row r="233" spans="3:9">
      <c r="C233" s="4"/>
      <c r="D233" s="4"/>
      <c r="E233" s="4"/>
      <c r="F233" s="4"/>
      <c r="G233" s="4"/>
      <c r="H233" s="4"/>
      <c r="I233" s="4"/>
    </row>
    <row r="234" spans="3:9">
      <c r="C234" s="4"/>
      <c r="D234" s="4"/>
      <c r="E234" s="4"/>
      <c r="F234" s="4"/>
      <c r="G234" s="4"/>
      <c r="H234" s="4"/>
      <c r="I234" s="4"/>
    </row>
    <row r="235" spans="3:9">
      <c r="C235" s="4"/>
      <c r="D235" s="4"/>
      <c r="E235" s="4"/>
      <c r="F235" s="4"/>
      <c r="G235" s="4"/>
      <c r="H235" s="4"/>
      <c r="I235" s="4"/>
    </row>
    <row r="236" spans="3:9">
      <c r="C236" s="4"/>
      <c r="D236" s="4"/>
      <c r="E236" s="4"/>
      <c r="F236" s="4"/>
      <c r="G236" s="4"/>
      <c r="H236" s="4"/>
      <c r="I236" s="4"/>
    </row>
    <row r="237" spans="3:9">
      <c r="C237" s="4"/>
      <c r="D237" s="4"/>
      <c r="E237" s="4"/>
      <c r="F237" s="4"/>
      <c r="G237" s="4"/>
      <c r="H237" s="4"/>
      <c r="I237" s="4"/>
    </row>
    <row r="238" spans="3:9">
      <c r="C238" s="4"/>
      <c r="D238" s="4"/>
      <c r="E238" s="4"/>
      <c r="F238" s="4"/>
      <c r="G238" s="4"/>
      <c r="H238" s="4"/>
      <c r="I238" s="4"/>
    </row>
    <row r="239" spans="3:9">
      <c r="C239" s="4"/>
      <c r="D239" s="4"/>
      <c r="E239" s="4"/>
      <c r="F239" s="4"/>
      <c r="G239" s="4"/>
      <c r="H239" s="4"/>
      <c r="I239" s="4"/>
    </row>
    <row r="240" spans="3:9">
      <c r="C240" s="4"/>
      <c r="D240" s="4"/>
      <c r="E240" s="4"/>
      <c r="F240" s="4"/>
      <c r="G240" s="4"/>
      <c r="H240" s="4"/>
      <c r="I240" s="4"/>
    </row>
    <row r="241" spans="3:9">
      <c r="C241" s="4"/>
      <c r="D241" s="4"/>
      <c r="E241" s="4"/>
      <c r="F241" s="4"/>
      <c r="G241" s="4"/>
      <c r="H241" s="4"/>
      <c r="I241" s="4"/>
    </row>
    <row r="242" spans="3:9">
      <c r="C242" s="4"/>
      <c r="D242" s="4"/>
      <c r="E242" s="4"/>
      <c r="F242" s="4"/>
      <c r="G242" s="4"/>
      <c r="H242" s="4"/>
      <c r="I242" s="4"/>
    </row>
    <row r="243" spans="3:9">
      <c r="C243" s="4"/>
      <c r="D243" s="4"/>
      <c r="E243" s="4"/>
      <c r="F243" s="4"/>
      <c r="G243" s="4"/>
      <c r="H243" s="4"/>
      <c r="I243" s="4"/>
    </row>
    <row r="244" spans="3:9">
      <c r="C244" s="4"/>
      <c r="D244" s="4"/>
      <c r="E244" s="4"/>
      <c r="F244" s="4"/>
      <c r="G244" s="4"/>
      <c r="H244" s="4"/>
      <c r="I244" s="4"/>
    </row>
    <row r="245" spans="3:9">
      <c r="C245" s="4"/>
      <c r="D245" s="4"/>
      <c r="E245" s="4"/>
      <c r="F245" s="4"/>
      <c r="G245" s="4"/>
      <c r="H245" s="4"/>
      <c r="I245" s="4"/>
    </row>
    <row r="246" spans="3:9">
      <c r="C246" s="4"/>
      <c r="D246" s="4"/>
      <c r="E246" s="4"/>
      <c r="F246" s="4"/>
      <c r="G246" s="4"/>
      <c r="H246" s="4"/>
      <c r="I246" s="4"/>
    </row>
    <row r="247" spans="3:9">
      <c r="C247" s="4"/>
      <c r="D247" s="4"/>
      <c r="E247" s="4"/>
      <c r="F247" s="4"/>
      <c r="G247" s="4"/>
      <c r="H247" s="4"/>
      <c r="I247" s="4"/>
    </row>
    <row r="248" spans="3:9">
      <c r="C248" s="4"/>
      <c r="D248" s="4"/>
      <c r="E248" s="4"/>
      <c r="F248" s="4"/>
      <c r="G248" s="4"/>
      <c r="H248" s="4"/>
      <c r="I248" s="4"/>
    </row>
    <row r="249" spans="3:9">
      <c r="C249" s="4"/>
      <c r="D249" s="4"/>
      <c r="E249" s="4"/>
      <c r="F249" s="4"/>
      <c r="G249" s="4"/>
      <c r="H249" s="4"/>
      <c r="I249" s="4"/>
    </row>
    <row r="250" spans="3:9">
      <c r="C250" s="4"/>
      <c r="D250" s="4"/>
      <c r="E250" s="4"/>
      <c r="F250" s="4"/>
      <c r="G250" s="4"/>
      <c r="H250" s="4"/>
      <c r="I250" s="4"/>
    </row>
    <row r="251" spans="3:9">
      <c r="C251" s="4"/>
      <c r="D251" s="4"/>
      <c r="E251" s="4"/>
      <c r="F251" s="4"/>
      <c r="G251" s="4"/>
      <c r="H251" s="4"/>
      <c r="I251" s="4"/>
    </row>
    <row r="252" spans="3:9">
      <c r="C252" s="4"/>
      <c r="D252" s="4"/>
      <c r="E252" s="4"/>
      <c r="F252" s="4"/>
      <c r="G252" s="4"/>
      <c r="H252" s="4"/>
      <c r="I252" s="4"/>
    </row>
    <row r="253" spans="3:9">
      <c r="C253" s="4"/>
      <c r="D253" s="4"/>
      <c r="E253" s="4"/>
      <c r="F253" s="4"/>
      <c r="G253" s="4"/>
      <c r="H253" s="4"/>
      <c r="I253" s="4"/>
    </row>
    <row r="254" spans="3:9">
      <c r="C254" s="4"/>
      <c r="D254" s="4"/>
      <c r="E254" s="4"/>
      <c r="F254" s="4"/>
      <c r="G254" s="4"/>
      <c r="H254" s="4"/>
      <c r="I254" s="4"/>
    </row>
    <row r="255" spans="3:9">
      <c r="C255" s="4"/>
      <c r="D255" s="4"/>
      <c r="E255" s="4"/>
      <c r="F255" s="4"/>
      <c r="G255" s="4"/>
      <c r="H255" s="4"/>
      <c r="I255" s="4"/>
    </row>
    <row r="256" spans="3:9">
      <c r="C256" s="4"/>
      <c r="D256" s="4"/>
      <c r="E256" s="4"/>
      <c r="F256" s="4"/>
      <c r="G256" s="4"/>
      <c r="H256" s="4"/>
      <c r="I256" s="4"/>
    </row>
    <row r="257" spans="3:9">
      <c r="C257" s="4"/>
      <c r="D257" s="4"/>
      <c r="E257" s="4"/>
      <c r="F257" s="4"/>
      <c r="G257" s="4"/>
      <c r="H257" s="4"/>
      <c r="I257" s="4"/>
    </row>
    <row r="258" spans="3:9">
      <c r="C258" s="4"/>
      <c r="D258" s="4"/>
      <c r="E258" s="4"/>
      <c r="F258" s="4"/>
      <c r="G258" s="4"/>
      <c r="H258" s="4"/>
      <c r="I258" s="4"/>
    </row>
    <row r="259" spans="3:9">
      <c r="C259" s="4"/>
      <c r="D259" s="4"/>
      <c r="E259" s="4"/>
      <c r="F259" s="4"/>
      <c r="G259" s="4"/>
      <c r="H259" s="4"/>
      <c r="I259" s="4"/>
    </row>
    <row r="260" spans="3:9">
      <c r="C260" s="4"/>
      <c r="D260" s="4"/>
      <c r="E260" s="4"/>
      <c r="F260" s="4"/>
      <c r="G260" s="4"/>
      <c r="H260" s="4"/>
      <c r="I260" s="4"/>
    </row>
    <row r="261" spans="3:9">
      <c r="C261" s="4"/>
      <c r="D261" s="4"/>
      <c r="E261" s="4"/>
      <c r="F261" s="4"/>
      <c r="G261" s="4"/>
      <c r="H261" s="4"/>
      <c r="I261" s="4"/>
    </row>
    <row r="262" spans="3:9">
      <c r="C262" s="2"/>
      <c r="D262" s="2"/>
      <c r="E262" s="2"/>
      <c r="F262" s="2"/>
      <c r="G262" s="2"/>
      <c r="H262" s="2"/>
      <c r="I262" s="2"/>
    </row>
    <row r="263" spans="3:9">
      <c r="C263" s="2"/>
      <c r="D263" s="2"/>
      <c r="E263" s="2"/>
      <c r="F263" s="2"/>
      <c r="G263" s="2"/>
      <c r="H263" s="2"/>
      <c r="I263" s="2"/>
    </row>
    <row r="264" spans="3:9">
      <c r="C264" s="2"/>
      <c r="D264" s="2"/>
      <c r="E264" s="2"/>
      <c r="F264" s="2"/>
      <c r="G264" s="2"/>
      <c r="H264" s="2"/>
      <c r="I264" s="2"/>
    </row>
    <row r="265" spans="3:9">
      <c r="C265" s="2"/>
      <c r="D265" s="2"/>
      <c r="E265" s="2"/>
      <c r="F265" s="2"/>
      <c r="G265" s="2"/>
      <c r="H265" s="2"/>
      <c r="I265" s="2"/>
    </row>
    <row r="266" spans="3:9">
      <c r="C266" s="2"/>
      <c r="D266" s="2"/>
      <c r="E266" s="2"/>
      <c r="F266" s="2"/>
      <c r="G266" s="2"/>
      <c r="H266" s="2"/>
      <c r="I266" s="2"/>
    </row>
    <row r="267" spans="3:9">
      <c r="C267" s="2"/>
      <c r="D267" s="2"/>
      <c r="E267" s="2"/>
      <c r="F267" s="2"/>
      <c r="G267" s="2"/>
      <c r="H267" s="2"/>
      <c r="I267" s="2"/>
    </row>
    <row r="268" spans="3:9">
      <c r="C268" s="2"/>
      <c r="D268" s="2"/>
      <c r="E268" s="2"/>
      <c r="F268" s="2"/>
      <c r="G268" s="2"/>
      <c r="H268" s="2"/>
      <c r="I268" s="2"/>
    </row>
    <row r="269" spans="3:9">
      <c r="C269" s="2"/>
      <c r="D269" s="2"/>
      <c r="E269" s="2"/>
      <c r="F269" s="2"/>
      <c r="G269" s="2"/>
      <c r="H269" s="2"/>
      <c r="I269" s="2"/>
    </row>
    <row r="270" spans="3:9">
      <c r="C270" s="2"/>
      <c r="D270" s="2"/>
      <c r="E270" s="2"/>
      <c r="F270" s="2"/>
      <c r="G270" s="2"/>
      <c r="H270" s="2"/>
      <c r="I270" s="2"/>
    </row>
    <row r="271" spans="3:9">
      <c r="C271" s="2"/>
      <c r="D271" s="2"/>
      <c r="E271" s="2"/>
      <c r="F271" s="2"/>
      <c r="G271" s="2"/>
      <c r="H271" s="2"/>
      <c r="I271" s="2"/>
    </row>
    <row r="272" spans="3:9">
      <c r="C272" s="2"/>
      <c r="D272" s="2"/>
      <c r="E272" s="2"/>
      <c r="F272" s="2"/>
      <c r="G272" s="2"/>
      <c r="H272" s="2"/>
      <c r="I272" s="2"/>
    </row>
    <row r="273" spans="3:9">
      <c r="C273" s="2"/>
      <c r="D273" s="2"/>
      <c r="E273" s="2"/>
      <c r="F273" s="2"/>
      <c r="G273" s="2"/>
      <c r="H273" s="2"/>
      <c r="I273" s="2"/>
    </row>
    <row r="274" spans="3:9">
      <c r="C274" s="2"/>
      <c r="D274" s="2"/>
      <c r="E274" s="2"/>
      <c r="F274" s="2"/>
      <c r="G274" s="2"/>
      <c r="H274" s="2"/>
      <c r="I274" s="2"/>
    </row>
    <row r="275" spans="3:9">
      <c r="C275" s="2"/>
      <c r="D275" s="2"/>
      <c r="E275" s="2"/>
      <c r="F275" s="2"/>
      <c r="G275" s="2"/>
      <c r="H275" s="2"/>
      <c r="I275" s="2"/>
    </row>
    <row r="276" spans="3:9">
      <c r="C276" s="2"/>
      <c r="D276" s="2"/>
      <c r="E276" s="2"/>
      <c r="F276" s="2"/>
      <c r="G276" s="2"/>
      <c r="H276" s="2"/>
      <c r="I276" s="2"/>
    </row>
    <row r="277" spans="3:9">
      <c r="C277" s="2"/>
      <c r="D277" s="2"/>
      <c r="E277" s="2"/>
      <c r="F277" s="2"/>
      <c r="G277" s="2"/>
      <c r="H277" s="2"/>
      <c r="I277" s="2"/>
    </row>
    <row r="278" spans="3:9">
      <c r="C278" s="2"/>
      <c r="D278" s="2"/>
      <c r="E278" s="2"/>
      <c r="F278" s="2"/>
      <c r="G278" s="2"/>
      <c r="H278" s="2"/>
      <c r="I278" s="2"/>
    </row>
    <row r="279" spans="3:9">
      <c r="C279" s="2"/>
      <c r="D279" s="2"/>
      <c r="E279" s="2"/>
      <c r="F279" s="2"/>
      <c r="G279" s="2"/>
      <c r="H279" s="2"/>
      <c r="I279" s="2"/>
    </row>
    <row r="280" spans="3:9">
      <c r="C280" s="2"/>
      <c r="D280" s="2"/>
      <c r="E280" s="2"/>
      <c r="F280" s="2"/>
      <c r="G280" s="2"/>
      <c r="H280" s="2"/>
      <c r="I280" s="2"/>
    </row>
    <row r="281" spans="3:9">
      <c r="C281" s="2"/>
      <c r="D281" s="2"/>
      <c r="E281" s="2"/>
      <c r="F281" s="2"/>
      <c r="G281" s="2"/>
      <c r="H281" s="2"/>
      <c r="I281" s="2"/>
    </row>
    <row r="282" spans="3:9">
      <c r="C282" s="2"/>
      <c r="D282" s="2"/>
      <c r="E282" s="2"/>
      <c r="F282" s="2"/>
      <c r="G282" s="2"/>
      <c r="H282" s="2"/>
      <c r="I282" s="2"/>
    </row>
    <row r="283" spans="3:9">
      <c r="C283" s="2"/>
      <c r="D283" s="2"/>
      <c r="E283" s="2"/>
      <c r="F283" s="2"/>
      <c r="G283" s="2"/>
      <c r="H283" s="2"/>
      <c r="I283" s="2"/>
    </row>
    <row r="284" spans="3:9">
      <c r="C284" s="2"/>
      <c r="D284" s="2"/>
      <c r="E284" s="2"/>
      <c r="F284" s="2"/>
      <c r="G284" s="2"/>
      <c r="H284" s="2"/>
      <c r="I284" s="2"/>
    </row>
    <row r="285" spans="3:9">
      <c r="C285" s="2"/>
      <c r="D285" s="2"/>
      <c r="E285" s="2"/>
      <c r="F285" s="2"/>
      <c r="G285" s="2"/>
      <c r="H285" s="2"/>
      <c r="I285" s="2"/>
    </row>
    <row r="286" spans="3:9">
      <c r="C286" s="2"/>
      <c r="D286" s="2"/>
      <c r="E286" s="2"/>
      <c r="F286" s="2"/>
      <c r="G286" s="2"/>
      <c r="H286" s="2"/>
      <c r="I286" s="2"/>
    </row>
    <row r="287" spans="3:9">
      <c r="C287" s="2"/>
      <c r="D287" s="2"/>
      <c r="E287" s="2"/>
      <c r="F287" s="2"/>
      <c r="G287" s="2"/>
      <c r="H287" s="2"/>
      <c r="I287" s="2"/>
    </row>
    <row r="288" spans="3:9">
      <c r="C288" s="2"/>
      <c r="D288" s="2"/>
      <c r="E288" s="2"/>
      <c r="F288" s="2"/>
      <c r="G288" s="2"/>
      <c r="H288" s="2"/>
      <c r="I288" s="2"/>
    </row>
    <row r="289" spans="3:9">
      <c r="C289" s="2"/>
      <c r="D289" s="2"/>
      <c r="E289" s="2"/>
      <c r="F289" s="2"/>
      <c r="G289" s="2"/>
      <c r="H289" s="2"/>
      <c r="I289" s="2"/>
    </row>
    <row r="290" spans="3:9">
      <c r="C290" s="2"/>
      <c r="D290" s="2"/>
      <c r="E290" s="2"/>
      <c r="F290" s="2"/>
      <c r="G290" s="2"/>
      <c r="H290" s="2"/>
      <c r="I290" s="2"/>
    </row>
    <row r="291" spans="3:9">
      <c r="C291" s="2"/>
      <c r="D291" s="2"/>
      <c r="E291" s="2"/>
      <c r="F291" s="2"/>
      <c r="G291" s="2"/>
      <c r="H291" s="2"/>
      <c r="I291" s="2"/>
    </row>
    <row r="292" spans="3:9">
      <c r="C292" s="2"/>
      <c r="D292" s="2"/>
      <c r="E292" s="2"/>
      <c r="F292" s="2"/>
      <c r="G292" s="2"/>
      <c r="H292" s="2"/>
      <c r="I292" s="2"/>
    </row>
    <row r="293" spans="3:9">
      <c r="C293" s="2"/>
      <c r="D293" s="2"/>
      <c r="E293" s="2"/>
      <c r="F293" s="2"/>
      <c r="G293" s="2"/>
      <c r="H293" s="2"/>
      <c r="I293" s="2"/>
    </row>
    <row r="294" spans="3:9">
      <c r="C294" s="2"/>
      <c r="D294" s="2"/>
      <c r="E294" s="2"/>
      <c r="F294" s="2"/>
      <c r="G294" s="2"/>
      <c r="H294" s="2"/>
      <c r="I294" s="2"/>
    </row>
    <row r="295" spans="3:9">
      <c r="C295" s="2"/>
      <c r="D295" s="2"/>
      <c r="E295" s="2"/>
      <c r="F295" s="2"/>
      <c r="G295" s="2"/>
      <c r="H295" s="2"/>
      <c r="I295" s="2"/>
    </row>
    <row r="296" spans="3:9">
      <c r="C296" s="2"/>
      <c r="D296" s="2"/>
      <c r="E296" s="2"/>
      <c r="F296" s="2"/>
      <c r="G296" s="2"/>
      <c r="H296" s="2"/>
      <c r="I296" s="2"/>
    </row>
    <row r="297" spans="3:9">
      <c r="C297" s="2"/>
      <c r="D297" s="2"/>
      <c r="E297" s="2"/>
      <c r="F297" s="2"/>
      <c r="G297" s="2"/>
      <c r="H297" s="2"/>
      <c r="I297" s="2"/>
    </row>
    <row r="298" spans="3:9">
      <c r="C298" s="2"/>
      <c r="D298" s="2"/>
      <c r="E298" s="2"/>
      <c r="F298" s="2"/>
      <c r="G298" s="2"/>
      <c r="H298" s="2"/>
      <c r="I298" s="2"/>
    </row>
    <row r="299" spans="3:9">
      <c r="C299" s="2"/>
      <c r="D299" s="2"/>
      <c r="E299" s="2"/>
      <c r="F299" s="2"/>
      <c r="G299" s="2"/>
      <c r="H299" s="2"/>
      <c r="I299" s="2"/>
    </row>
    <row r="300" spans="3:9">
      <c r="C300" s="2"/>
      <c r="D300" s="2"/>
      <c r="E300" s="2"/>
      <c r="F300" s="2"/>
      <c r="G300" s="2"/>
      <c r="H300" s="2"/>
      <c r="I300" s="2"/>
    </row>
    <row r="301" spans="3:9">
      <c r="C301" s="2"/>
      <c r="D301" s="2"/>
      <c r="E301" s="2"/>
      <c r="F301" s="2"/>
      <c r="G301" s="2"/>
      <c r="H301" s="2"/>
      <c r="I301" s="2"/>
    </row>
    <row r="302" spans="3:9">
      <c r="C302" s="2"/>
      <c r="D302" s="2"/>
      <c r="E302" s="2"/>
      <c r="F302" s="2"/>
      <c r="G302" s="2"/>
      <c r="H302" s="2"/>
      <c r="I302" s="2"/>
    </row>
    <row r="303" spans="3:9">
      <c r="C303" s="2"/>
      <c r="D303" s="2"/>
      <c r="E303" s="2"/>
      <c r="F303" s="2"/>
      <c r="G303" s="2"/>
      <c r="H303" s="2"/>
      <c r="I303" s="2"/>
    </row>
    <row r="304" spans="3:9">
      <c r="C304" s="2"/>
      <c r="D304" s="2"/>
      <c r="E304" s="2"/>
      <c r="F304" s="2"/>
      <c r="G304" s="2"/>
      <c r="H304" s="2"/>
      <c r="I304" s="2"/>
    </row>
    <row r="305" spans="3:9">
      <c r="C305" s="2"/>
      <c r="D305" s="2"/>
      <c r="E305" s="2"/>
      <c r="F305" s="2"/>
      <c r="G305" s="2"/>
      <c r="H305" s="2"/>
      <c r="I305" s="2"/>
    </row>
    <row r="306" spans="3:9">
      <c r="C306" s="2"/>
      <c r="D306" s="2"/>
      <c r="E306" s="2"/>
      <c r="F306" s="2"/>
      <c r="G306" s="2"/>
      <c r="H306" s="2"/>
      <c r="I306" s="2"/>
    </row>
    <row r="307" spans="3:9">
      <c r="C307" s="2"/>
      <c r="D307" s="2"/>
      <c r="E307" s="2"/>
      <c r="F307" s="2"/>
      <c r="G307" s="2"/>
      <c r="H307" s="2"/>
      <c r="I307" s="2"/>
    </row>
    <row r="308" spans="3:9">
      <c r="C308" s="2"/>
      <c r="D308" s="2"/>
      <c r="E308" s="2"/>
      <c r="F308" s="2"/>
      <c r="G308" s="2"/>
      <c r="H308" s="2"/>
      <c r="I308" s="2"/>
    </row>
    <row r="309" spans="3:9">
      <c r="C309" s="2"/>
      <c r="D309" s="2"/>
      <c r="E309" s="2"/>
      <c r="F309" s="2"/>
      <c r="G309" s="2"/>
      <c r="H309" s="2"/>
      <c r="I309" s="2"/>
    </row>
    <row r="310" spans="3:9">
      <c r="C310" s="2"/>
      <c r="D310" s="2"/>
      <c r="E310" s="2"/>
      <c r="F310" s="2"/>
      <c r="G310" s="2"/>
      <c r="H310" s="2"/>
      <c r="I310" s="2"/>
    </row>
    <row r="311" spans="3:9">
      <c r="C311" s="2"/>
      <c r="D311" s="2"/>
      <c r="E311" s="2"/>
      <c r="F311" s="2"/>
      <c r="G311" s="2"/>
      <c r="H311" s="2"/>
      <c r="I311" s="2"/>
    </row>
    <row r="312" spans="3:9">
      <c r="C312" s="2"/>
      <c r="D312" s="2"/>
      <c r="E312" s="2"/>
      <c r="F312" s="2"/>
      <c r="G312" s="2"/>
      <c r="H312" s="2"/>
      <c r="I312" s="2"/>
    </row>
    <row r="313" spans="3:9">
      <c r="C313" s="2"/>
      <c r="D313" s="2"/>
      <c r="E313" s="2"/>
      <c r="F313" s="2"/>
      <c r="G313" s="2"/>
      <c r="H313" s="2"/>
      <c r="I313" s="2"/>
    </row>
    <row r="314" spans="3:9">
      <c r="C314" s="2"/>
      <c r="D314" s="2"/>
      <c r="E314" s="2"/>
      <c r="F314" s="2"/>
      <c r="G314" s="2"/>
      <c r="H314" s="2"/>
      <c r="I314" s="2"/>
    </row>
    <row r="315" spans="3:9">
      <c r="C315" s="2"/>
      <c r="D315" s="2"/>
      <c r="E315" s="2"/>
      <c r="F315" s="2"/>
      <c r="G315" s="2"/>
      <c r="H315" s="2"/>
      <c r="I315" s="2"/>
    </row>
    <row r="316" spans="3:9">
      <c r="C316" s="2"/>
      <c r="D316" s="2"/>
      <c r="E316" s="2"/>
      <c r="F316" s="2"/>
      <c r="G316" s="2"/>
      <c r="H316" s="2"/>
      <c r="I316" s="2"/>
    </row>
    <row r="317" spans="3:9">
      <c r="C317" s="2"/>
      <c r="D317" s="2"/>
      <c r="E317" s="2"/>
      <c r="F317" s="2"/>
      <c r="G317" s="2"/>
      <c r="H317" s="2"/>
      <c r="I317" s="2"/>
    </row>
    <row r="318" spans="3:9">
      <c r="C318" s="2"/>
      <c r="D318" s="2"/>
      <c r="E318" s="2"/>
      <c r="F318" s="2"/>
      <c r="G318" s="2"/>
      <c r="H318" s="2"/>
      <c r="I318" s="2"/>
    </row>
    <row r="319" spans="3:9">
      <c r="C319" s="2"/>
      <c r="D319" s="2"/>
      <c r="E319" s="2"/>
      <c r="F319" s="2"/>
      <c r="G319" s="2"/>
      <c r="H319" s="2"/>
      <c r="I319" s="2"/>
    </row>
    <row r="320" spans="3:9">
      <c r="C320" s="2"/>
      <c r="D320" s="2"/>
      <c r="E320" s="2"/>
      <c r="F320" s="2"/>
      <c r="G320" s="2"/>
      <c r="H320" s="2"/>
      <c r="I320" s="2"/>
    </row>
    <row r="321" spans="3:9">
      <c r="C321" s="2"/>
      <c r="D321" s="2"/>
      <c r="E321" s="2"/>
      <c r="F321" s="2"/>
      <c r="G321" s="2"/>
      <c r="H321" s="2"/>
      <c r="I321" s="2"/>
    </row>
    <row r="322" spans="3:9">
      <c r="C322" s="2"/>
      <c r="D322" s="2"/>
      <c r="E322" s="2"/>
      <c r="F322" s="2"/>
      <c r="G322" s="2"/>
      <c r="H322" s="2"/>
      <c r="I322" s="2"/>
    </row>
  </sheetData>
  <printOptions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H133"/>
  <sheetViews>
    <sheetView showGridLines="0" zoomScaleNormal="100" workbookViewId="0">
      <selection activeCell="G8" sqref="G8"/>
    </sheetView>
  </sheetViews>
  <sheetFormatPr baseColWidth="10" defaultColWidth="11" defaultRowHeight="15.75"/>
  <cols>
    <col min="1" max="1" width="18" style="1" bestFit="1" customWidth="1"/>
    <col min="2" max="2" width="9" style="1" bestFit="1" customWidth="1"/>
    <col min="3" max="3" width="15.44140625" style="1" bestFit="1" customWidth="1"/>
    <col min="4" max="4" width="10.109375" style="1" bestFit="1" customWidth="1"/>
    <col min="5" max="5" width="9.33203125" style="1" bestFit="1" customWidth="1"/>
    <col min="6" max="6" width="1.6640625" style="1" customWidth="1"/>
    <col min="7" max="16384" width="11" style="1"/>
  </cols>
  <sheetData>
    <row r="1" spans="1:8" ht="16.5" thickBot="1">
      <c r="A1" s="11" t="s">
        <v>5</v>
      </c>
      <c r="B1" s="11" t="s">
        <v>6</v>
      </c>
      <c r="C1" s="11" t="s">
        <v>7</v>
      </c>
      <c r="D1" s="11" t="s">
        <v>57</v>
      </c>
      <c r="E1" s="11" t="s">
        <v>8</v>
      </c>
      <c r="F1" s="7"/>
      <c r="G1" s="16" t="s">
        <v>58</v>
      </c>
      <c r="H1" s="7"/>
    </row>
    <row r="2" spans="1:8">
      <c r="A2" s="12" t="s">
        <v>33</v>
      </c>
      <c r="B2" s="9" t="s">
        <v>21</v>
      </c>
      <c r="C2" s="9" t="s">
        <v>22</v>
      </c>
      <c r="D2" s="9" t="s">
        <v>59</v>
      </c>
      <c r="E2" s="9">
        <v>84</v>
      </c>
      <c r="F2" s="7"/>
      <c r="G2" s="7"/>
      <c r="H2" s="7"/>
    </row>
    <row r="3" spans="1:8">
      <c r="A3" s="8" t="s">
        <v>34</v>
      </c>
      <c r="B3" s="9" t="s">
        <v>21</v>
      </c>
      <c r="C3" s="9" t="s">
        <v>24</v>
      </c>
      <c r="D3" s="9" t="s">
        <v>60</v>
      </c>
      <c r="E3" s="9">
        <v>72</v>
      </c>
      <c r="F3" s="7"/>
      <c r="G3" s="7"/>
      <c r="H3" s="7"/>
    </row>
    <row r="4" spans="1:8">
      <c r="A4" s="8" t="s">
        <v>10</v>
      </c>
      <c r="B4" s="9" t="s">
        <v>16</v>
      </c>
      <c r="C4" s="9" t="s">
        <v>19</v>
      </c>
      <c r="D4" s="9" t="s">
        <v>60</v>
      </c>
      <c r="E4" s="9">
        <v>26</v>
      </c>
      <c r="F4" s="7"/>
      <c r="G4" s="7"/>
      <c r="H4" s="7"/>
    </row>
    <row r="5" spans="1:8">
      <c r="A5" s="8" t="s">
        <v>18</v>
      </c>
      <c r="B5" s="9" t="s">
        <v>16</v>
      </c>
      <c r="C5" s="9" t="s">
        <v>19</v>
      </c>
      <c r="D5" s="9" t="s">
        <v>61</v>
      </c>
      <c r="E5" s="9">
        <v>70</v>
      </c>
      <c r="F5" s="7"/>
      <c r="G5" s="7"/>
      <c r="H5" s="7"/>
    </row>
    <row r="6" spans="1:8">
      <c r="A6" s="8" t="s">
        <v>20</v>
      </c>
      <c r="B6" s="9" t="s">
        <v>21</v>
      </c>
      <c r="C6" s="9" t="s">
        <v>22</v>
      </c>
      <c r="D6" s="9" t="s">
        <v>61</v>
      </c>
      <c r="E6" s="9">
        <v>159</v>
      </c>
      <c r="F6" s="7"/>
      <c r="G6" s="7"/>
      <c r="H6" s="7"/>
    </row>
    <row r="7" spans="1:8">
      <c r="A7" s="8" t="s">
        <v>30</v>
      </c>
      <c r="B7" s="9" t="s">
        <v>11</v>
      </c>
      <c r="C7" s="9" t="s">
        <v>12</v>
      </c>
      <c r="D7" s="9" t="s">
        <v>60</v>
      </c>
      <c r="E7" s="9">
        <v>114</v>
      </c>
      <c r="F7" s="7"/>
      <c r="G7" s="2" t="s">
        <v>71</v>
      </c>
      <c r="H7" s="7"/>
    </row>
    <row r="8" spans="1:8">
      <c r="A8" s="8" t="s">
        <v>28</v>
      </c>
      <c r="B8" s="9" t="s">
        <v>26</v>
      </c>
      <c r="C8" s="9" t="s">
        <v>29</v>
      </c>
      <c r="D8" s="9" t="s">
        <v>59</v>
      </c>
      <c r="E8" s="9">
        <v>36</v>
      </c>
      <c r="F8" s="7"/>
      <c r="G8" s="2" t="s">
        <v>72</v>
      </c>
      <c r="H8" s="7"/>
    </row>
    <row r="9" spans="1:8">
      <c r="A9" s="8" t="s">
        <v>32</v>
      </c>
      <c r="B9" s="9" t="s">
        <v>16</v>
      </c>
      <c r="C9" s="9" t="s">
        <v>17</v>
      </c>
      <c r="D9" s="9" t="s">
        <v>60</v>
      </c>
      <c r="E9" s="9">
        <v>45</v>
      </c>
      <c r="F9" s="7"/>
      <c r="G9" s="7"/>
      <c r="H9" s="7"/>
    </row>
    <row r="10" spans="1:8">
      <c r="A10" s="8" t="s">
        <v>33</v>
      </c>
      <c r="B10" s="9" t="s">
        <v>21</v>
      </c>
      <c r="C10" s="9" t="s">
        <v>22</v>
      </c>
      <c r="D10" s="9" t="s">
        <v>61</v>
      </c>
      <c r="E10" s="9">
        <v>93</v>
      </c>
      <c r="F10" s="7"/>
      <c r="G10" s="7"/>
      <c r="H10" s="7"/>
    </row>
    <row r="11" spans="1:8">
      <c r="A11" s="8" t="s">
        <v>34</v>
      </c>
      <c r="B11" s="9" t="s">
        <v>21</v>
      </c>
      <c r="C11" s="9" t="s">
        <v>24</v>
      </c>
      <c r="D11" s="9" t="s">
        <v>59</v>
      </c>
      <c r="E11" s="9">
        <v>84</v>
      </c>
      <c r="F11" s="7"/>
      <c r="G11" s="7"/>
      <c r="H11" s="7"/>
    </row>
    <row r="12" spans="1:8">
      <c r="A12" s="8" t="s">
        <v>28</v>
      </c>
      <c r="B12" s="9" t="s">
        <v>26</v>
      </c>
      <c r="C12" s="9" t="s">
        <v>29</v>
      </c>
      <c r="D12" s="9" t="s">
        <v>60</v>
      </c>
      <c r="E12" s="9">
        <v>44</v>
      </c>
      <c r="F12" s="7"/>
      <c r="G12" s="7"/>
      <c r="H12" s="7"/>
    </row>
    <row r="13" spans="1:8">
      <c r="A13" s="8" t="s">
        <v>13</v>
      </c>
      <c r="B13" s="9" t="s">
        <v>11</v>
      </c>
      <c r="C13" s="9" t="s">
        <v>14</v>
      </c>
      <c r="D13" s="9" t="s">
        <v>60</v>
      </c>
      <c r="E13" s="9">
        <v>37</v>
      </c>
      <c r="F13" s="7"/>
      <c r="G13" s="7"/>
      <c r="H13" s="7"/>
    </row>
    <row r="14" spans="1:8">
      <c r="A14" s="8" t="s">
        <v>32</v>
      </c>
      <c r="B14" s="9" t="s">
        <v>16</v>
      </c>
      <c r="C14" s="9" t="s">
        <v>17</v>
      </c>
      <c r="D14" s="9" t="s">
        <v>62</v>
      </c>
      <c r="E14" s="9">
        <v>40</v>
      </c>
      <c r="F14" s="7"/>
      <c r="G14" s="7"/>
      <c r="H14" s="7"/>
    </row>
    <row r="15" spans="1:8">
      <c r="A15" s="8" t="s">
        <v>20</v>
      </c>
      <c r="B15" s="9" t="s">
        <v>21</v>
      </c>
      <c r="C15" s="9" t="s">
        <v>22</v>
      </c>
      <c r="D15" s="9" t="s">
        <v>62</v>
      </c>
      <c r="E15" s="9">
        <v>89</v>
      </c>
      <c r="F15" s="7"/>
      <c r="G15" s="7"/>
      <c r="H15" s="7"/>
    </row>
    <row r="16" spans="1:8">
      <c r="A16" s="8" t="s">
        <v>13</v>
      </c>
      <c r="B16" s="9" t="s">
        <v>11</v>
      </c>
      <c r="C16" s="9" t="s">
        <v>14</v>
      </c>
      <c r="D16" s="9" t="s">
        <v>61</v>
      </c>
      <c r="E16" s="9">
        <v>44</v>
      </c>
      <c r="F16" s="7"/>
      <c r="G16" s="7"/>
      <c r="H16" s="7"/>
    </row>
    <row r="17" spans="1:8">
      <c r="A17" s="8" t="s">
        <v>35</v>
      </c>
      <c r="B17" s="9" t="s">
        <v>26</v>
      </c>
      <c r="C17" s="9" t="s">
        <v>27</v>
      </c>
      <c r="D17" s="9" t="s">
        <v>59</v>
      </c>
      <c r="E17" s="9">
        <v>65</v>
      </c>
      <c r="F17" s="7"/>
      <c r="G17" s="7"/>
      <c r="H17" s="7"/>
    </row>
    <row r="18" spans="1:8">
      <c r="A18" s="8" t="s">
        <v>31</v>
      </c>
      <c r="B18" s="9" t="s">
        <v>11</v>
      </c>
      <c r="C18" s="9" t="s">
        <v>14</v>
      </c>
      <c r="D18" s="9" t="s">
        <v>60</v>
      </c>
      <c r="E18" s="9">
        <v>73</v>
      </c>
      <c r="F18" s="7"/>
      <c r="G18" s="7"/>
      <c r="H18" s="7"/>
    </row>
    <row r="19" spans="1:8">
      <c r="A19" s="8" t="s">
        <v>25</v>
      </c>
      <c r="B19" s="9" t="s">
        <v>26</v>
      </c>
      <c r="C19" s="9" t="s">
        <v>27</v>
      </c>
      <c r="D19" s="9" t="s">
        <v>62</v>
      </c>
      <c r="E19" s="9">
        <v>36</v>
      </c>
      <c r="F19" s="7"/>
      <c r="G19" s="7"/>
      <c r="H19" s="7"/>
    </row>
    <row r="20" spans="1:8">
      <c r="A20" s="8" t="s">
        <v>18</v>
      </c>
      <c r="B20" s="9" t="s">
        <v>16</v>
      </c>
      <c r="C20" s="9" t="s">
        <v>19</v>
      </c>
      <c r="D20" s="9" t="s">
        <v>62</v>
      </c>
      <c r="E20" s="9">
        <v>44</v>
      </c>
      <c r="F20" s="7"/>
      <c r="G20" s="7"/>
      <c r="H20" s="7"/>
    </row>
    <row r="21" spans="1:8">
      <c r="A21" s="8" t="s">
        <v>32</v>
      </c>
      <c r="B21" s="9" t="s">
        <v>16</v>
      </c>
      <c r="C21" s="9" t="s">
        <v>17</v>
      </c>
      <c r="D21" s="9" t="s">
        <v>61</v>
      </c>
      <c r="E21" s="9">
        <v>59</v>
      </c>
      <c r="F21" s="7"/>
      <c r="G21" s="7"/>
      <c r="H21" s="7"/>
    </row>
    <row r="22" spans="1:8">
      <c r="A22" s="8" t="s">
        <v>35</v>
      </c>
      <c r="B22" s="9" t="s">
        <v>26</v>
      </c>
      <c r="C22" s="9" t="s">
        <v>27</v>
      </c>
      <c r="D22" s="9" t="s">
        <v>60</v>
      </c>
      <c r="E22" s="9">
        <v>76</v>
      </c>
      <c r="F22" s="7"/>
      <c r="G22" s="7"/>
      <c r="H22" s="7"/>
    </row>
    <row r="23" spans="1:8">
      <c r="A23" s="8" t="s">
        <v>25</v>
      </c>
      <c r="B23" s="9" t="s">
        <v>26</v>
      </c>
      <c r="C23" s="9" t="s">
        <v>27</v>
      </c>
      <c r="D23" s="9" t="s">
        <v>59</v>
      </c>
      <c r="E23" s="9">
        <v>52</v>
      </c>
      <c r="F23" s="7"/>
      <c r="G23" s="7"/>
      <c r="H23" s="7"/>
    </row>
    <row r="24" spans="1:8">
      <c r="A24" s="8" t="s">
        <v>15</v>
      </c>
      <c r="B24" s="9" t="s">
        <v>16</v>
      </c>
      <c r="C24" s="9" t="s">
        <v>17</v>
      </c>
      <c r="D24" s="9" t="s">
        <v>62</v>
      </c>
      <c r="E24" s="9">
        <v>41</v>
      </c>
      <c r="F24" s="7"/>
      <c r="G24" s="7"/>
      <c r="H24" s="7"/>
    </row>
    <row r="25" spans="1:8">
      <c r="A25" s="8" t="s">
        <v>36</v>
      </c>
      <c r="B25" s="9" t="s">
        <v>26</v>
      </c>
      <c r="C25" s="9" t="s">
        <v>29</v>
      </c>
      <c r="D25" s="9" t="s">
        <v>59</v>
      </c>
      <c r="E25" s="9">
        <v>32</v>
      </c>
      <c r="F25" s="7"/>
      <c r="G25" s="7"/>
      <c r="H25" s="7"/>
    </row>
    <row r="26" spans="1:8">
      <c r="A26" s="8" t="s">
        <v>36</v>
      </c>
      <c r="B26" s="9" t="s">
        <v>26</v>
      </c>
      <c r="C26" s="9" t="s">
        <v>29</v>
      </c>
      <c r="D26" s="9" t="s">
        <v>62</v>
      </c>
      <c r="E26" s="9">
        <v>22</v>
      </c>
      <c r="F26" s="7"/>
      <c r="G26" s="7"/>
      <c r="H26" s="7"/>
    </row>
    <row r="27" spans="1:8">
      <c r="A27" s="8" t="s">
        <v>10</v>
      </c>
      <c r="B27" s="9" t="s">
        <v>11</v>
      </c>
      <c r="C27" s="9" t="s">
        <v>12</v>
      </c>
      <c r="D27" s="9" t="s">
        <v>59</v>
      </c>
      <c r="E27" s="9">
        <v>21</v>
      </c>
      <c r="F27" s="7"/>
      <c r="G27" s="7"/>
      <c r="H27" s="7"/>
    </row>
    <row r="28" spans="1:8">
      <c r="A28" s="8" t="s">
        <v>34</v>
      </c>
      <c r="B28" s="9" t="s">
        <v>21</v>
      </c>
      <c r="C28" s="9" t="s">
        <v>24</v>
      </c>
      <c r="D28" s="9" t="s">
        <v>61</v>
      </c>
      <c r="E28" s="9">
        <v>93</v>
      </c>
      <c r="F28" s="7"/>
      <c r="G28" s="7"/>
      <c r="H28" s="7"/>
    </row>
    <row r="29" spans="1:8">
      <c r="A29" s="8" t="s">
        <v>31</v>
      </c>
      <c r="B29" s="9" t="s">
        <v>11</v>
      </c>
      <c r="C29" s="9" t="s">
        <v>14</v>
      </c>
      <c r="D29" s="9" t="s">
        <v>61</v>
      </c>
      <c r="E29" s="9">
        <v>87</v>
      </c>
      <c r="F29" s="7"/>
      <c r="G29" s="7"/>
      <c r="H29" s="7"/>
    </row>
    <row r="30" spans="1:8">
      <c r="A30" s="8" t="s">
        <v>35</v>
      </c>
      <c r="B30" s="9" t="s">
        <v>26</v>
      </c>
      <c r="C30" s="9" t="s">
        <v>27</v>
      </c>
      <c r="D30" s="9" t="s">
        <v>62</v>
      </c>
      <c r="E30" s="9">
        <v>45</v>
      </c>
      <c r="F30" s="7"/>
      <c r="G30" s="7"/>
      <c r="H30" s="7"/>
    </row>
    <row r="31" spans="1:8">
      <c r="A31" s="8" t="s">
        <v>23</v>
      </c>
      <c r="B31" s="9" t="s">
        <v>21</v>
      </c>
      <c r="C31" s="9" t="s">
        <v>24</v>
      </c>
      <c r="D31" s="9" t="s">
        <v>59</v>
      </c>
      <c r="E31" s="9">
        <v>76</v>
      </c>
      <c r="F31" s="7"/>
      <c r="G31" s="7"/>
      <c r="H31" s="7"/>
    </row>
    <row r="32" spans="1:8">
      <c r="A32" s="8" t="s">
        <v>31</v>
      </c>
      <c r="B32" s="9" t="s">
        <v>11</v>
      </c>
      <c r="C32" s="9" t="s">
        <v>14</v>
      </c>
      <c r="D32" s="9" t="s">
        <v>59</v>
      </c>
      <c r="E32" s="9">
        <v>54</v>
      </c>
      <c r="F32" s="7"/>
      <c r="G32" s="7"/>
      <c r="H32" s="7"/>
    </row>
    <row r="33" spans="1:8">
      <c r="A33" s="8" t="s">
        <v>15</v>
      </c>
      <c r="B33" s="9" t="s">
        <v>16</v>
      </c>
      <c r="C33" s="9" t="s">
        <v>17</v>
      </c>
      <c r="D33" s="9" t="s">
        <v>61</v>
      </c>
      <c r="E33" s="9">
        <v>61</v>
      </c>
      <c r="F33" s="7"/>
      <c r="G33" s="7"/>
      <c r="H33" s="7"/>
    </row>
    <row r="34" spans="1:8">
      <c r="A34" s="8" t="s">
        <v>15</v>
      </c>
      <c r="B34" s="9" t="s">
        <v>16</v>
      </c>
      <c r="C34" s="9" t="s">
        <v>17</v>
      </c>
      <c r="D34" s="9" t="s">
        <v>60</v>
      </c>
      <c r="E34" s="9">
        <v>47</v>
      </c>
      <c r="F34" s="7"/>
      <c r="G34" s="7"/>
      <c r="H34" s="7"/>
    </row>
    <row r="35" spans="1:8">
      <c r="A35" s="8" t="s">
        <v>30</v>
      </c>
      <c r="B35" s="9" t="s">
        <v>11</v>
      </c>
      <c r="C35" s="9" t="s">
        <v>12</v>
      </c>
      <c r="D35" s="9" t="s">
        <v>62</v>
      </c>
      <c r="E35" s="9">
        <v>100</v>
      </c>
      <c r="F35" s="7"/>
      <c r="G35" s="7"/>
      <c r="H35" s="7"/>
    </row>
    <row r="36" spans="1:8">
      <c r="A36" s="8" t="s">
        <v>15</v>
      </c>
      <c r="B36" s="9" t="s">
        <v>16</v>
      </c>
      <c r="C36" s="9" t="s">
        <v>17</v>
      </c>
      <c r="D36" s="9" t="s">
        <v>59</v>
      </c>
      <c r="E36" s="9">
        <v>31</v>
      </c>
      <c r="F36" s="7"/>
      <c r="G36" s="7"/>
      <c r="H36" s="7"/>
    </row>
    <row r="37" spans="1:8">
      <c r="A37" s="8" t="s">
        <v>36</v>
      </c>
      <c r="B37" s="9" t="s">
        <v>26</v>
      </c>
      <c r="C37" s="9" t="s">
        <v>29</v>
      </c>
      <c r="D37" s="9" t="s">
        <v>60</v>
      </c>
      <c r="E37" s="9">
        <v>37</v>
      </c>
      <c r="F37" s="7"/>
      <c r="G37" s="7"/>
      <c r="H37" s="7"/>
    </row>
    <row r="38" spans="1:8">
      <c r="A38" s="8" t="s">
        <v>23</v>
      </c>
      <c r="B38" s="9" t="s">
        <v>21</v>
      </c>
      <c r="C38" s="9" t="s">
        <v>24</v>
      </c>
      <c r="D38" s="9" t="s">
        <v>60</v>
      </c>
      <c r="E38" s="9">
        <v>65</v>
      </c>
      <c r="F38" s="7"/>
      <c r="G38" s="7"/>
      <c r="H38" s="7"/>
    </row>
    <row r="39" spans="1:8">
      <c r="A39" s="8" t="s">
        <v>25</v>
      </c>
      <c r="B39" s="9" t="s">
        <v>26</v>
      </c>
      <c r="C39" s="9" t="s">
        <v>27</v>
      </c>
      <c r="D39" s="9" t="s">
        <v>61</v>
      </c>
      <c r="E39" s="9">
        <v>31</v>
      </c>
      <c r="F39" s="7"/>
      <c r="G39" s="7"/>
      <c r="H39" s="7"/>
    </row>
    <row r="40" spans="1:8">
      <c r="A40" s="8" t="s">
        <v>13</v>
      </c>
      <c r="B40" s="9" t="s">
        <v>11</v>
      </c>
      <c r="C40" s="9" t="s">
        <v>14</v>
      </c>
      <c r="D40" s="9" t="s">
        <v>62</v>
      </c>
      <c r="E40" s="9">
        <v>34</v>
      </c>
      <c r="F40" s="7"/>
      <c r="G40" s="7"/>
      <c r="H40" s="7"/>
    </row>
    <row r="41" spans="1:8">
      <c r="A41" s="8" t="s">
        <v>10</v>
      </c>
      <c r="B41" s="9" t="s">
        <v>11</v>
      </c>
      <c r="C41" s="9" t="s">
        <v>12</v>
      </c>
      <c r="D41" s="9" t="s">
        <v>60</v>
      </c>
      <c r="E41" s="9">
        <v>29</v>
      </c>
      <c r="F41" s="7"/>
      <c r="G41" s="7"/>
      <c r="H41" s="7"/>
    </row>
    <row r="42" spans="1:8">
      <c r="A42" s="8" t="s">
        <v>23</v>
      </c>
      <c r="B42" s="9" t="s">
        <v>21</v>
      </c>
      <c r="C42" s="9" t="s">
        <v>24</v>
      </c>
      <c r="D42" s="9" t="s">
        <v>62</v>
      </c>
      <c r="E42" s="9">
        <v>46</v>
      </c>
      <c r="F42" s="7"/>
      <c r="G42" s="7"/>
      <c r="H42" s="7"/>
    </row>
    <row r="43" spans="1:8">
      <c r="A43" s="8" t="s">
        <v>28</v>
      </c>
      <c r="B43" s="9" t="s">
        <v>26</v>
      </c>
      <c r="C43" s="9" t="s">
        <v>29</v>
      </c>
      <c r="D43" s="9" t="s">
        <v>62</v>
      </c>
      <c r="E43" s="9">
        <v>26</v>
      </c>
      <c r="F43" s="7"/>
      <c r="G43" s="7"/>
      <c r="H43" s="7"/>
    </row>
    <row r="44" spans="1:8">
      <c r="A44" s="8" t="s">
        <v>32</v>
      </c>
      <c r="B44" s="9" t="s">
        <v>16</v>
      </c>
      <c r="C44" s="9" t="s">
        <v>17</v>
      </c>
      <c r="D44" s="9" t="s">
        <v>59</v>
      </c>
      <c r="E44" s="9">
        <v>29</v>
      </c>
      <c r="F44" s="7"/>
      <c r="G44" s="7"/>
      <c r="H44" s="7"/>
    </row>
    <row r="45" spans="1:8">
      <c r="A45" s="8" t="s">
        <v>36</v>
      </c>
      <c r="B45" s="9" t="s">
        <v>26</v>
      </c>
      <c r="C45" s="9" t="s">
        <v>29</v>
      </c>
      <c r="D45" s="9" t="s">
        <v>61</v>
      </c>
      <c r="E45" s="9">
        <v>19</v>
      </c>
      <c r="F45" s="7"/>
      <c r="G45" s="7"/>
      <c r="H45" s="7"/>
    </row>
    <row r="46" spans="1:8">
      <c r="A46" s="8" t="s">
        <v>10</v>
      </c>
      <c r="B46" s="9" t="s">
        <v>16</v>
      </c>
      <c r="C46" s="9" t="s">
        <v>19</v>
      </c>
      <c r="D46" s="9" t="s">
        <v>61</v>
      </c>
      <c r="E46" s="9">
        <v>34</v>
      </c>
      <c r="F46" s="7"/>
      <c r="G46" s="7"/>
      <c r="H46" s="7"/>
    </row>
    <row r="47" spans="1:8">
      <c r="A47" s="8" t="s">
        <v>20</v>
      </c>
      <c r="B47" s="9" t="s">
        <v>21</v>
      </c>
      <c r="C47" s="9" t="s">
        <v>22</v>
      </c>
      <c r="D47" s="9" t="s">
        <v>60</v>
      </c>
      <c r="E47" s="9">
        <v>116</v>
      </c>
      <c r="F47" s="7"/>
      <c r="G47" s="7"/>
      <c r="H47" s="7"/>
    </row>
    <row r="48" spans="1:8">
      <c r="A48" s="8" t="s">
        <v>25</v>
      </c>
      <c r="B48" s="9" t="s">
        <v>26</v>
      </c>
      <c r="C48" s="9" t="s">
        <v>27</v>
      </c>
      <c r="D48" s="9" t="s">
        <v>60</v>
      </c>
      <c r="E48" s="9">
        <v>61</v>
      </c>
      <c r="F48" s="7"/>
      <c r="G48" s="7"/>
      <c r="H48" s="7"/>
    </row>
    <row r="49" spans="1:8">
      <c r="A49" s="8" t="s">
        <v>18</v>
      </c>
      <c r="B49" s="9" t="s">
        <v>16</v>
      </c>
      <c r="C49" s="9" t="s">
        <v>19</v>
      </c>
      <c r="D49" s="9" t="s">
        <v>59</v>
      </c>
      <c r="E49" s="9">
        <v>31</v>
      </c>
      <c r="F49" s="7"/>
      <c r="G49" s="7"/>
      <c r="H49" s="7"/>
    </row>
    <row r="50" spans="1:8">
      <c r="A50" s="8" t="s">
        <v>13</v>
      </c>
      <c r="B50" s="9" t="s">
        <v>11</v>
      </c>
      <c r="C50" s="9" t="s">
        <v>14</v>
      </c>
      <c r="D50" s="9" t="s">
        <v>59</v>
      </c>
      <c r="E50" s="9">
        <v>26</v>
      </c>
      <c r="F50" s="7"/>
      <c r="G50" s="7"/>
      <c r="H50" s="7"/>
    </row>
    <row r="51" spans="1:8">
      <c r="A51" s="8" t="s">
        <v>34</v>
      </c>
      <c r="B51" s="9" t="s">
        <v>21</v>
      </c>
      <c r="C51" s="9" t="s">
        <v>24</v>
      </c>
      <c r="D51" s="9" t="s">
        <v>62</v>
      </c>
      <c r="E51" s="9">
        <v>51</v>
      </c>
      <c r="F51" s="7"/>
      <c r="G51" s="7"/>
      <c r="H51" s="7"/>
    </row>
    <row r="52" spans="1:8">
      <c r="A52" s="8" t="s">
        <v>33</v>
      </c>
      <c r="B52" s="9" t="s">
        <v>21</v>
      </c>
      <c r="C52" s="9" t="s">
        <v>22</v>
      </c>
      <c r="D52" s="9" t="s">
        <v>60</v>
      </c>
      <c r="E52" s="9">
        <v>72</v>
      </c>
      <c r="F52" s="7"/>
      <c r="G52" s="7"/>
      <c r="H52" s="7"/>
    </row>
    <row r="53" spans="1:8">
      <c r="A53" s="8" t="s">
        <v>31</v>
      </c>
      <c r="B53" s="9" t="s">
        <v>11</v>
      </c>
      <c r="C53" s="9" t="s">
        <v>14</v>
      </c>
      <c r="D53" s="9" t="s">
        <v>62</v>
      </c>
      <c r="E53" s="9">
        <v>68</v>
      </c>
      <c r="F53" s="7"/>
      <c r="G53" s="7"/>
      <c r="H53" s="7"/>
    </row>
    <row r="54" spans="1:8">
      <c r="A54" s="8" t="s">
        <v>10</v>
      </c>
      <c r="B54" s="9" t="s">
        <v>11</v>
      </c>
      <c r="C54" s="9" t="s">
        <v>12</v>
      </c>
      <c r="D54" s="9" t="s">
        <v>62</v>
      </c>
      <c r="E54" s="9">
        <v>26</v>
      </c>
      <c r="F54" s="7"/>
      <c r="G54" s="7"/>
      <c r="H54" s="7"/>
    </row>
    <row r="55" spans="1:8">
      <c r="A55" s="8" t="s">
        <v>10</v>
      </c>
      <c r="B55" s="9" t="s">
        <v>16</v>
      </c>
      <c r="C55" s="9" t="s">
        <v>19</v>
      </c>
      <c r="D55" s="9" t="s">
        <v>59</v>
      </c>
      <c r="E55" s="9">
        <v>17</v>
      </c>
      <c r="F55" s="7"/>
      <c r="G55" s="7"/>
      <c r="H55" s="7"/>
    </row>
    <row r="56" spans="1:8">
      <c r="A56" s="8" t="s">
        <v>35</v>
      </c>
      <c r="B56" s="9" t="s">
        <v>26</v>
      </c>
      <c r="C56" s="9" t="s">
        <v>27</v>
      </c>
      <c r="D56" s="9" t="s">
        <v>61</v>
      </c>
      <c r="E56" s="9">
        <v>34</v>
      </c>
      <c r="F56" s="7"/>
      <c r="G56" s="7"/>
      <c r="H56" s="7"/>
    </row>
    <row r="57" spans="1:8">
      <c r="A57" s="8" t="s">
        <v>33</v>
      </c>
      <c r="B57" s="9" t="s">
        <v>21</v>
      </c>
      <c r="C57" s="9" t="s">
        <v>22</v>
      </c>
      <c r="D57" s="9" t="s">
        <v>62</v>
      </c>
      <c r="E57" s="9">
        <v>51</v>
      </c>
      <c r="F57" s="7"/>
      <c r="G57" s="7"/>
      <c r="H57" s="7"/>
    </row>
    <row r="58" spans="1:8">
      <c r="A58" s="8" t="s">
        <v>10</v>
      </c>
      <c r="B58" s="9" t="s">
        <v>11</v>
      </c>
      <c r="C58" s="9" t="s">
        <v>12</v>
      </c>
      <c r="D58" s="9" t="s">
        <v>61</v>
      </c>
      <c r="E58" s="9">
        <v>34</v>
      </c>
      <c r="F58" s="7"/>
      <c r="G58" s="7"/>
      <c r="H58" s="7"/>
    </row>
    <row r="59" spans="1:8">
      <c r="A59" s="8" t="s">
        <v>18</v>
      </c>
      <c r="B59" s="9" t="s">
        <v>16</v>
      </c>
      <c r="C59" s="9" t="s">
        <v>19</v>
      </c>
      <c r="D59" s="9" t="s">
        <v>60</v>
      </c>
      <c r="E59" s="9">
        <v>55</v>
      </c>
      <c r="F59" s="7"/>
      <c r="G59" s="7"/>
      <c r="H59" s="7"/>
    </row>
    <row r="60" spans="1:8">
      <c r="A60" s="8" t="s">
        <v>20</v>
      </c>
      <c r="B60" s="9" t="s">
        <v>21</v>
      </c>
      <c r="C60" s="9" t="s">
        <v>22</v>
      </c>
      <c r="D60" s="9" t="s">
        <v>59</v>
      </c>
      <c r="E60" s="9">
        <v>136</v>
      </c>
      <c r="F60" s="7"/>
      <c r="G60" s="7"/>
      <c r="H60" s="7"/>
    </row>
    <row r="61" spans="1:8">
      <c r="A61" s="8" t="s">
        <v>30</v>
      </c>
      <c r="B61" s="9" t="s">
        <v>11</v>
      </c>
      <c r="C61" s="9" t="s">
        <v>12</v>
      </c>
      <c r="D61" s="9" t="s">
        <v>61</v>
      </c>
      <c r="E61" s="9">
        <v>139</v>
      </c>
      <c r="F61" s="7"/>
      <c r="G61" s="7"/>
      <c r="H61" s="7"/>
    </row>
    <row r="62" spans="1:8">
      <c r="A62" s="8" t="s">
        <v>10</v>
      </c>
      <c r="B62" s="9" t="s">
        <v>16</v>
      </c>
      <c r="C62" s="9" t="s">
        <v>19</v>
      </c>
      <c r="D62" s="9" t="s">
        <v>62</v>
      </c>
      <c r="E62" s="9">
        <v>23</v>
      </c>
      <c r="F62" s="7"/>
      <c r="G62" s="7"/>
      <c r="H62" s="7"/>
    </row>
    <row r="63" spans="1:8">
      <c r="A63" s="8" t="s">
        <v>23</v>
      </c>
      <c r="B63" s="9" t="s">
        <v>21</v>
      </c>
      <c r="C63" s="9" t="s">
        <v>24</v>
      </c>
      <c r="D63" s="9" t="s">
        <v>61</v>
      </c>
      <c r="E63" s="9">
        <v>85</v>
      </c>
      <c r="F63" s="7"/>
      <c r="G63" s="7"/>
      <c r="H63" s="7"/>
    </row>
    <row r="64" spans="1:8">
      <c r="A64" s="8" t="s">
        <v>30</v>
      </c>
      <c r="B64" s="9" t="s">
        <v>11</v>
      </c>
      <c r="C64" s="9" t="s">
        <v>12</v>
      </c>
      <c r="D64" s="9" t="s">
        <v>59</v>
      </c>
      <c r="E64" s="9">
        <v>87</v>
      </c>
      <c r="F64" s="7"/>
      <c r="G64" s="7"/>
      <c r="H64" s="7"/>
    </row>
    <row r="65" spans="1:8">
      <c r="A65" s="8" t="s">
        <v>28</v>
      </c>
      <c r="B65" s="9" t="s">
        <v>26</v>
      </c>
      <c r="C65" s="9" t="s">
        <v>29</v>
      </c>
      <c r="D65" s="9" t="s">
        <v>61</v>
      </c>
      <c r="E65" s="9">
        <v>22</v>
      </c>
      <c r="F65" s="7"/>
      <c r="G65" s="7"/>
      <c r="H65" s="7"/>
    </row>
    <row r="66" spans="1:8">
      <c r="A66" s="19"/>
      <c r="B66" s="19"/>
      <c r="C66" s="19"/>
      <c r="D66" s="19"/>
      <c r="E66" s="19"/>
      <c r="F66" s="7"/>
      <c r="G66" s="7"/>
      <c r="H66" s="7"/>
    </row>
    <row r="67" spans="1:8">
      <c r="A67" s="19"/>
      <c r="B67" s="19"/>
      <c r="C67" s="19"/>
      <c r="D67" s="19"/>
      <c r="E67" s="19"/>
      <c r="F67" s="7"/>
      <c r="G67" s="7"/>
      <c r="H67" s="7"/>
    </row>
    <row r="68" spans="1:8">
      <c r="A68" s="19"/>
      <c r="B68" s="19"/>
      <c r="C68" s="19"/>
      <c r="D68" s="19"/>
      <c r="E68" s="19"/>
      <c r="F68" s="7"/>
      <c r="G68" s="7"/>
      <c r="H68" s="7"/>
    </row>
    <row r="69" spans="1:8">
      <c r="A69" s="19"/>
      <c r="B69" s="19"/>
      <c r="C69" s="19"/>
      <c r="D69" s="19"/>
      <c r="E69" s="19"/>
      <c r="F69" s="7"/>
      <c r="G69" s="7"/>
      <c r="H69" s="7"/>
    </row>
    <row r="70" spans="1:8">
      <c r="A70" s="19"/>
      <c r="B70" s="19"/>
      <c r="C70" s="19"/>
      <c r="D70" s="19"/>
      <c r="E70" s="19"/>
      <c r="F70" s="7"/>
      <c r="G70" s="7"/>
      <c r="H70" s="7"/>
    </row>
    <row r="71" spans="1:8">
      <c r="A71" s="19"/>
      <c r="B71" s="19"/>
      <c r="C71" s="19"/>
      <c r="D71" s="19"/>
      <c r="E71" s="19"/>
      <c r="F71" s="7"/>
      <c r="G71" s="7"/>
      <c r="H71" s="7"/>
    </row>
    <row r="72" spans="1:8">
      <c r="A72" s="2"/>
      <c r="B72" s="2"/>
      <c r="C72" s="2"/>
      <c r="D72" s="2"/>
      <c r="E72" s="2"/>
    </row>
    <row r="73" spans="1:8">
      <c r="A73" s="2"/>
      <c r="B73" s="2"/>
      <c r="C73" s="2"/>
      <c r="D73" s="2"/>
      <c r="E73" s="2"/>
    </row>
    <row r="74" spans="1:8">
      <c r="A74" s="2"/>
      <c r="B74" s="2"/>
      <c r="C74" s="2"/>
      <c r="D74" s="2"/>
      <c r="E74" s="2"/>
    </row>
    <row r="75" spans="1:8">
      <c r="A75" s="2"/>
      <c r="B75" s="2"/>
      <c r="C75" s="2"/>
      <c r="D75" s="2"/>
      <c r="E75" s="2"/>
    </row>
    <row r="76" spans="1:8">
      <c r="A76" s="2"/>
      <c r="B76" s="2"/>
      <c r="C76" s="2"/>
      <c r="D76" s="2"/>
      <c r="E76" s="2"/>
    </row>
    <row r="77" spans="1:8">
      <c r="A77" s="2"/>
      <c r="B77" s="2"/>
      <c r="C77" s="2"/>
      <c r="D77" s="2"/>
      <c r="E77" s="2"/>
    </row>
    <row r="78" spans="1:8">
      <c r="A78" s="2"/>
      <c r="B78" s="2"/>
      <c r="C78" s="2"/>
      <c r="D78" s="2"/>
      <c r="E78" s="2"/>
    </row>
    <row r="79" spans="1:8">
      <c r="A79" s="2"/>
      <c r="B79" s="2"/>
      <c r="C79" s="2"/>
      <c r="D79" s="2"/>
      <c r="E79" s="2"/>
    </row>
    <row r="80" spans="1:8">
      <c r="A80" s="2"/>
      <c r="B80" s="2"/>
      <c r="C80" s="2"/>
      <c r="D80" s="2"/>
      <c r="E80" s="2"/>
    </row>
    <row r="81" spans="1:5">
      <c r="A81" s="2"/>
      <c r="B81" s="2"/>
      <c r="C81" s="2"/>
      <c r="D81" s="2"/>
      <c r="E81" s="2"/>
    </row>
    <row r="82" spans="1:5">
      <c r="A82" s="2"/>
      <c r="B82" s="2"/>
      <c r="C82" s="2"/>
      <c r="D82" s="2"/>
      <c r="E82" s="2"/>
    </row>
    <row r="83" spans="1:5">
      <c r="A83" s="2"/>
      <c r="B83" s="2"/>
      <c r="C83" s="2"/>
      <c r="D83" s="2"/>
      <c r="E83" s="2"/>
    </row>
    <row r="84" spans="1:5">
      <c r="A84" s="2"/>
      <c r="B84" s="2"/>
      <c r="C84" s="2"/>
      <c r="D84" s="2"/>
      <c r="E84" s="2"/>
    </row>
    <row r="85" spans="1:5">
      <c r="A85" s="2"/>
      <c r="B85" s="2"/>
      <c r="C85" s="2"/>
      <c r="D85" s="2"/>
      <c r="E85" s="2"/>
    </row>
    <row r="86" spans="1:5">
      <c r="A86" s="2"/>
      <c r="B86" s="2"/>
      <c r="C86" s="2"/>
      <c r="D86" s="2"/>
      <c r="E86" s="2"/>
    </row>
    <row r="87" spans="1:5">
      <c r="A87" s="2"/>
      <c r="B87" s="2"/>
      <c r="C87" s="2"/>
      <c r="D87" s="2"/>
      <c r="E87" s="2"/>
    </row>
    <row r="88" spans="1:5">
      <c r="A88" s="2"/>
      <c r="B88" s="2"/>
      <c r="C88" s="2"/>
      <c r="D88" s="2"/>
      <c r="E88" s="2"/>
    </row>
    <row r="89" spans="1:5">
      <c r="A89" s="2"/>
      <c r="B89" s="2"/>
      <c r="C89" s="2"/>
      <c r="D89" s="2"/>
      <c r="E89" s="2"/>
    </row>
    <row r="90" spans="1:5">
      <c r="A90" s="2"/>
      <c r="B90" s="2"/>
      <c r="C90" s="2"/>
      <c r="D90" s="2"/>
      <c r="E90" s="2"/>
    </row>
    <row r="91" spans="1:5">
      <c r="A91" s="2"/>
      <c r="B91" s="2"/>
      <c r="C91" s="2"/>
      <c r="D91" s="2"/>
      <c r="E91" s="2"/>
    </row>
    <row r="92" spans="1:5">
      <c r="A92" s="2"/>
      <c r="B92" s="2"/>
      <c r="C92" s="2"/>
      <c r="D92" s="2"/>
      <c r="E92" s="2"/>
    </row>
    <row r="93" spans="1:5">
      <c r="A93" s="2"/>
      <c r="B93" s="2"/>
      <c r="C93" s="2"/>
      <c r="D93" s="2"/>
      <c r="E93" s="2"/>
    </row>
    <row r="94" spans="1:5">
      <c r="A94" s="2"/>
      <c r="B94" s="2"/>
      <c r="C94" s="2"/>
      <c r="D94" s="2"/>
      <c r="E94" s="2"/>
    </row>
    <row r="95" spans="1:5">
      <c r="A95" s="2"/>
      <c r="B95" s="2"/>
      <c r="C95" s="2"/>
      <c r="D95" s="2"/>
      <c r="E95" s="2"/>
    </row>
    <row r="96" spans="1:5">
      <c r="A96" s="2"/>
      <c r="B96" s="2"/>
      <c r="C96" s="2"/>
      <c r="D96" s="2"/>
      <c r="E96" s="2"/>
    </row>
    <row r="97" spans="1:5">
      <c r="A97" s="2"/>
      <c r="B97" s="2"/>
      <c r="C97" s="2"/>
      <c r="D97" s="2"/>
      <c r="E97" s="2"/>
    </row>
    <row r="98" spans="1:5">
      <c r="A98" s="2"/>
      <c r="B98" s="2"/>
      <c r="C98" s="2"/>
      <c r="D98" s="2"/>
      <c r="E98" s="2"/>
    </row>
    <row r="99" spans="1:5">
      <c r="A99" s="2"/>
      <c r="B99" s="2"/>
      <c r="C99" s="2"/>
      <c r="D99" s="2"/>
      <c r="E99" s="2"/>
    </row>
    <row r="100" spans="1:5">
      <c r="A100" s="2"/>
      <c r="B100" s="2"/>
      <c r="C100" s="2"/>
      <c r="D100" s="2"/>
      <c r="E100" s="2"/>
    </row>
    <row r="101" spans="1:5">
      <c r="A101" s="2"/>
      <c r="B101" s="2"/>
      <c r="C101" s="2"/>
      <c r="D101" s="2"/>
      <c r="E101" s="2"/>
    </row>
    <row r="102" spans="1:5">
      <c r="A102" s="2"/>
      <c r="B102" s="2"/>
      <c r="C102" s="2"/>
      <c r="D102" s="2"/>
      <c r="E102" s="2"/>
    </row>
    <row r="103" spans="1:5">
      <c r="A103" s="2"/>
      <c r="B103" s="2"/>
      <c r="C103" s="2"/>
      <c r="D103" s="2"/>
      <c r="E103" s="2"/>
    </row>
    <row r="104" spans="1:5">
      <c r="A104" s="2"/>
      <c r="B104" s="2"/>
      <c r="C104" s="2"/>
      <c r="D104" s="2"/>
      <c r="E104" s="2"/>
    </row>
    <row r="105" spans="1:5">
      <c r="A105" s="2"/>
      <c r="B105" s="2"/>
      <c r="C105" s="2"/>
      <c r="D105" s="2"/>
      <c r="E105" s="2"/>
    </row>
    <row r="106" spans="1:5">
      <c r="A106" s="2"/>
      <c r="B106" s="2"/>
      <c r="C106" s="2"/>
      <c r="D106" s="2"/>
      <c r="E106" s="2"/>
    </row>
    <row r="107" spans="1:5">
      <c r="A107" s="2"/>
      <c r="B107" s="2"/>
      <c r="C107" s="2"/>
      <c r="D107" s="2"/>
      <c r="E107" s="2"/>
    </row>
    <row r="108" spans="1:5">
      <c r="A108" s="2"/>
      <c r="B108" s="2"/>
      <c r="C108" s="2"/>
      <c r="D108" s="2"/>
      <c r="E108" s="2"/>
    </row>
    <row r="109" spans="1:5">
      <c r="A109" s="2"/>
      <c r="B109" s="2"/>
      <c r="C109" s="2"/>
      <c r="D109" s="2"/>
      <c r="E109" s="2"/>
    </row>
    <row r="110" spans="1:5">
      <c r="A110" s="2"/>
      <c r="B110" s="2"/>
      <c r="C110" s="2"/>
      <c r="D110" s="2"/>
      <c r="E110" s="2"/>
    </row>
    <row r="111" spans="1:5">
      <c r="A111" s="2"/>
      <c r="B111" s="2"/>
      <c r="C111" s="2"/>
      <c r="D111" s="2"/>
      <c r="E111" s="2"/>
    </row>
    <row r="112" spans="1:5">
      <c r="A112" s="2"/>
      <c r="B112" s="2"/>
      <c r="C112" s="2"/>
      <c r="D112" s="2"/>
      <c r="E112" s="2"/>
    </row>
    <row r="113" spans="1:5">
      <c r="A113" s="2"/>
      <c r="B113" s="2"/>
      <c r="C113" s="2"/>
      <c r="D113" s="2"/>
      <c r="E113" s="2"/>
    </row>
    <row r="114" spans="1:5">
      <c r="A114" s="2"/>
      <c r="B114" s="2"/>
      <c r="C114" s="2"/>
      <c r="D114" s="2"/>
      <c r="E114" s="2"/>
    </row>
    <row r="115" spans="1:5">
      <c r="A115" s="2"/>
      <c r="B115" s="2"/>
      <c r="C115" s="2"/>
      <c r="D115" s="2"/>
      <c r="E115" s="2"/>
    </row>
    <row r="116" spans="1:5">
      <c r="A116" s="2"/>
      <c r="B116" s="2"/>
      <c r="C116" s="2"/>
      <c r="D116" s="2"/>
      <c r="E116" s="2"/>
    </row>
    <row r="117" spans="1:5">
      <c r="A117" s="2"/>
      <c r="B117" s="2"/>
      <c r="C117" s="2"/>
      <c r="D117" s="2"/>
      <c r="E117" s="2"/>
    </row>
    <row r="118" spans="1:5">
      <c r="A118" s="2"/>
      <c r="B118" s="2"/>
      <c r="C118" s="2"/>
      <c r="D118" s="2"/>
      <c r="E118" s="2"/>
    </row>
    <row r="119" spans="1:5">
      <c r="A119" s="2"/>
      <c r="B119" s="2"/>
      <c r="C119" s="2"/>
      <c r="D119" s="2"/>
      <c r="E119" s="2"/>
    </row>
    <row r="120" spans="1:5">
      <c r="A120" s="2"/>
      <c r="B120" s="2"/>
      <c r="C120" s="2"/>
      <c r="D120" s="2"/>
      <c r="E120" s="2"/>
    </row>
    <row r="121" spans="1:5">
      <c r="A121" s="2"/>
      <c r="B121" s="2"/>
      <c r="C121" s="2"/>
      <c r="D121" s="2"/>
      <c r="E121" s="2"/>
    </row>
    <row r="122" spans="1:5">
      <c r="A122" s="2"/>
      <c r="B122" s="2"/>
      <c r="C122" s="2"/>
      <c r="D122" s="2"/>
      <c r="E122" s="2"/>
    </row>
    <row r="123" spans="1:5">
      <c r="A123" s="2"/>
      <c r="B123" s="2"/>
      <c r="C123" s="2"/>
      <c r="D123" s="2"/>
      <c r="E123" s="2"/>
    </row>
    <row r="124" spans="1:5">
      <c r="A124" s="2"/>
      <c r="B124" s="2"/>
      <c r="C124" s="2"/>
      <c r="D124" s="2"/>
      <c r="E124" s="2"/>
    </row>
    <row r="125" spans="1:5">
      <c r="A125" s="2"/>
      <c r="B125" s="2"/>
      <c r="C125" s="2"/>
      <c r="D125" s="2"/>
      <c r="E125" s="2"/>
    </row>
    <row r="126" spans="1:5">
      <c r="A126" s="2"/>
      <c r="B126" s="2"/>
      <c r="C126" s="2"/>
      <c r="D126" s="2"/>
      <c r="E126" s="2"/>
    </row>
    <row r="127" spans="1:5">
      <c r="A127" s="2"/>
      <c r="B127" s="2"/>
      <c r="C127" s="2"/>
      <c r="D127" s="2"/>
      <c r="E127" s="2"/>
    </row>
    <row r="128" spans="1:5">
      <c r="A128" s="2"/>
      <c r="B128" s="2"/>
      <c r="C128" s="2"/>
      <c r="D128" s="2"/>
      <c r="E128" s="2"/>
    </row>
    <row r="129" spans="1:5">
      <c r="A129" s="2"/>
      <c r="B129" s="2"/>
      <c r="C129" s="2"/>
      <c r="D129" s="2"/>
      <c r="E129" s="2"/>
    </row>
    <row r="130" spans="1:5">
      <c r="A130" s="2"/>
      <c r="B130" s="2"/>
      <c r="C130" s="2"/>
      <c r="D130" s="2"/>
      <c r="E130" s="2"/>
    </row>
    <row r="131" spans="1:5">
      <c r="A131" s="2"/>
      <c r="B131" s="2"/>
      <c r="C131" s="2"/>
      <c r="D131" s="2"/>
      <c r="E131" s="2"/>
    </row>
    <row r="132" spans="1:5">
      <c r="A132" s="2"/>
      <c r="B132" s="2"/>
      <c r="C132" s="2"/>
      <c r="D132" s="2"/>
      <c r="E132" s="2"/>
    </row>
    <row r="133" spans="1:5">
      <c r="A133" s="2"/>
      <c r="B133" s="2"/>
      <c r="C133" s="2"/>
      <c r="D133" s="2"/>
      <c r="E133" s="2"/>
    </row>
  </sheetData>
  <phoneticPr fontId="0" type="noConversion"/>
  <printOptions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Prob 1 A</vt:lpstr>
      <vt:lpstr>Prob 1 B</vt:lpstr>
      <vt:lpstr>Prob 2 A</vt:lpstr>
      <vt:lpstr>Prob 2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TABHYP.XLS (terminé)</dc:title>
  <dc:subject>Tables d'hypothéses</dc:subject>
  <dc:creator>IOS</dc:creator>
  <dc:description>Tables d'hypothéses
 1 variable
 1 variable liée à une Base  Données
 2 variables
 2 variables liées à une B.D.</dc:description>
  <cp:lastModifiedBy>joel Green</cp:lastModifiedBy>
  <dcterms:created xsi:type="dcterms:W3CDTF">1998-05-26T08:04:05Z</dcterms:created>
  <dcterms:modified xsi:type="dcterms:W3CDTF">2021-03-05T15:26:02Z</dcterms:modified>
  <cp:category>Exercice stage base de données</cp:category>
</cp:coreProperties>
</file>